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895" windowHeight="6315" activeTab="0"/>
  </bookViews>
  <sheets>
    <sheet name="Time Study" sheetId="1" r:id="rId1"/>
    <sheet name="Analysis" sheetId="2" r:id="rId2"/>
  </sheets>
  <definedNames/>
  <calcPr fullCalcOnLoad="1"/>
</workbook>
</file>

<file path=xl/sharedStrings.xml><?xml version="1.0" encoding="utf-8"?>
<sst xmlns="http://schemas.openxmlformats.org/spreadsheetml/2006/main" count="56" uniqueCount="55">
  <si>
    <t>Time Study Observation Sheet</t>
  </si>
  <si>
    <t>Observer: V. Pawlowski</t>
  </si>
  <si>
    <t>Verify backup of end user data</t>
  </si>
  <si>
    <t>Capture User configuration data</t>
  </si>
  <si>
    <t>Remove exisiting drive</t>
  </si>
  <si>
    <t>Install new drive</t>
  </si>
  <si>
    <t>Restore User configuration data</t>
  </si>
  <si>
    <t>Test connectivity</t>
  </si>
  <si>
    <t>Restore User data</t>
  </si>
  <si>
    <t>Run Asset Management Program</t>
  </si>
  <si>
    <t>Summary</t>
  </si>
  <si>
    <t>Sum t</t>
  </si>
  <si>
    <t>RF</t>
  </si>
  <si>
    <t>Nt</t>
  </si>
  <si>
    <t>Disassemble unit</t>
  </si>
  <si>
    <t>Assemble unit</t>
  </si>
  <si>
    <t>II. Develop Service Pricing Model</t>
  </si>
  <si>
    <t>IT Specialist: S. Lyons</t>
  </si>
  <si>
    <t>Cycles - time in minutes</t>
  </si>
  <si>
    <t>Avg t</t>
  </si>
  <si>
    <t>Normal time =</t>
  </si>
  <si>
    <t>Standard time = Normal time * (1 + allowance factor)</t>
  </si>
  <si>
    <t xml:space="preserve">    Standard time (minutes) = </t>
  </si>
  <si>
    <t xml:space="preserve">      Standard time (hours) = </t>
  </si>
  <si>
    <t xml:space="preserve">   from Time Study sheet</t>
  </si>
  <si>
    <t xml:space="preserve">  Number of workstations = </t>
  </si>
  <si>
    <t xml:space="preserve">  Time required to remediate 2,500 workstations =</t>
  </si>
  <si>
    <t xml:space="preserve">  Number of IT Specialists = </t>
  </si>
  <si>
    <t xml:space="preserve">  Total time available =</t>
  </si>
  <si>
    <t xml:space="preserve">  Available time (hours) on average for each Specialist =</t>
  </si>
  <si>
    <t xml:space="preserve">    = (Time required) / (Time available) =</t>
  </si>
  <si>
    <t xml:space="preserve">  The above result of 46% is consistent with this constraint.</t>
  </si>
  <si>
    <t>I. Staffing Requirements</t>
  </si>
  <si>
    <t xml:space="preserve">    from above</t>
  </si>
  <si>
    <t xml:space="preserve">  Cost of labor per hour =</t>
  </si>
  <si>
    <t>Verbal Outline</t>
  </si>
  <si>
    <t>Supporting Documentation</t>
  </si>
  <si>
    <t xml:space="preserve">Note: this IT Specialist was rated at 1.30 for elements 2, 4, 5, and 6 </t>
  </si>
  <si>
    <t xml:space="preserve">   because he has extensive experience as a technician.</t>
  </si>
  <si>
    <t xml:space="preserve">   Most IT Specialists have not developed these skills.</t>
  </si>
  <si>
    <t>Concerning element 8, test connectivity, this IT Specialist was rated</t>
  </si>
  <si>
    <t xml:space="preserve">   at 0.80 because in the future faster software will be used to test</t>
  </si>
  <si>
    <t xml:space="preserve">   connectivity.</t>
  </si>
  <si>
    <t>Allowance factor =</t>
  </si>
  <si>
    <t>Note: the allowance factor consists of a 5% personal allowance</t>
  </si>
  <si>
    <t xml:space="preserve">   and a 5% basic fatigue allowance.</t>
  </si>
  <si>
    <t xml:space="preserve">   Other factors, such as lighting, noise, mental strain, and </t>
  </si>
  <si>
    <t xml:space="preserve">   tediousness, do not contribute any additional allowance.</t>
  </si>
  <si>
    <t>Workstation Security Upgrade</t>
  </si>
  <si>
    <t xml:space="preserve">  Standard time (hours) to upgrade one workstation =</t>
  </si>
  <si>
    <t xml:space="preserve">  Percent of time to be devoted to upgrade</t>
  </si>
  <si>
    <t>Because of other duties, the IT Specialists can only devote 50% of their time to the upgrade.</t>
  </si>
  <si>
    <t xml:space="preserve">  Cost to upgrade all workstations =</t>
  </si>
  <si>
    <t xml:space="preserve">Identification of operation: </t>
  </si>
  <si>
    <t xml:space="preserve"> Application of Operations Management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</si>
</sst>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0.0%"/>
    <numFmt numFmtId="168" formatCode="0.000"/>
    <numFmt numFmtId="169" formatCode="0.00000"/>
    <numFmt numFmtId="170" formatCode="0.0000"/>
    <numFmt numFmtId="171" formatCode="#,##0.0"/>
    <numFmt numFmtId="172" formatCode="&quot;$&quot;#,##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13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168" fontId="0" fillId="0" borderId="2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1" fontId="0" fillId="2" borderId="23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167" fontId="0" fillId="2" borderId="0" xfId="0" applyNumberFormat="1" applyFill="1" applyBorder="1" applyAlignment="1">
      <alignment/>
    </xf>
    <xf numFmtId="165" fontId="0" fillId="0" borderId="25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16" xfId="0" applyFont="1" applyBorder="1" applyAlignment="1">
      <alignment/>
    </xf>
    <xf numFmtId="164" fontId="0" fillId="2" borderId="17" xfId="0" applyNumberFormat="1" applyFill="1" applyBorder="1" applyAlignment="1">
      <alignment/>
    </xf>
    <xf numFmtId="0" fontId="4" fillId="0" borderId="0" xfId="0" applyFont="1" applyAlignment="1">
      <alignment horizontal="center"/>
    </xf>
    <xf numFmtId="2" fontId="0" fillId="2" borderId="20" xfId="0" applyNumberFormat="1" applyFill="1" applyBorder="1" applyAlignment="1">
      <alignment/>
    </xf>
    <xf numFmtId="0" fontId="0" fillId="2" borderId="20" xfId="0" applyFill="1" applyBorder="1" applyAlignment="1">
      <alignment/>
    </xf>
    <xf numFmtId="167" fontId="0" fillId="0" borderId="23" xfId="0" applyNumberFormat="1" applyBorder="1" applyAlignment="1">
      <alignment/>
    </xf>
    <xf numFmtId="168" fontId="0" fillId="2" borderId="17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tabSelected="1" zoomScale="95" zoomScaleNormal="95" workbookViewId="0" topLeftCell="A2">
      <selection activeCell="A3" sqref="A3"/>
    </sheetView>
  </sheetViews>
  <sheetFormatPr defaultColWidth="9.140625" defaultRowHeight="12.75"/>
  <cols>
    <col min="1" max="1" width="3.28125" style="0" customWidth="1"/>
    <col min="2" max="2" width="25.7109375" style="0" customWidth="1"/>
    <col min="3" max="3" width="1.7109375" style="0" customWidth="1"/>
    <col min="4" max="13" width="4.7109375" style="0" customWidth="1"/>
    <col min="14" max="17" width="5.7109375" style="0" customWidth="1"/>
  </cols>
  <sheetData>
    <row r="2" spans="1:17" ht="18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4" spans="1:4" ht="12.75">
      <c r="A4" t="s">
        <v>53</v>
      </c>
      <c r="D4" t="s">
        <v>48</v>
      </c>
    </row>
    <row r="6" spans="4:10" ht="13.5" thickBot="1">
      <c r="D6" t="s">
        <v>17</v>
      </c>
      <c r="J6" t="s">
        <v>1</v>
      </c>
    </row>
    <row r="7" spans="3:17" ht="13.5" thickTop="1">
      <c r="C7" s="2"/>
      <c r="D7" s="3"/>
      <c r="E7" s="3"/>
      <c r="F7" s="3"/>
      <c r="G7" s="3"/>
      <c r="H7" s="3" t="s">
        <v>18</v>
      </c>
      <c r="I7" s="3"/>
      <c r="J7" s="3"/>
      <c r="K7" s="3"/>
      <c r="L7" s="3"/>
      <c r="M7" s="3"/>
      <c r="N7" s="2"/>
      <c r="O7" s="11" t="s">
        <v>10</v>
      </c>
      <c r="P7" s="12"/>
      <c r="Q7" s="4"/>
    </row>
    <row r="8" spans="3:17" ht="13.5" thickBot="1">
      <c r="C8" s="5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8">
        <v>10</v>
      </c>
      <c r="N8" s="13" t="s">
        <v>11</v>
      </c>
      <c r="O8" s="1" t="s">
        <v>19</v>
      </c>
      <c r="P8" s="1" t="s">
        <v>12</v>
      </c>
      <c r="Q8" s="6" t="s">
        <v>13</v>
      </c>
    </row>
    <row r="9" spans="1:17" ht="13.5" thickTop="1">
      <c r="A9" s="43">
        <v>1</v>
      </c>
      <c r="B9" s="44" t="s">
        <v>2</v>
      </c>
      <c r="C9" s="13"/>
      <c r="D9" s="17">
        <v>2</v>
      </c>
      <c r="E9" s="17">
        <v>2.5</v>
      </c>
      <c r="F9" s="17">
        <v>2.5</v>
      </c>
      <c r="G9" s="17">
        <v>2</v>
      </c>
      <c r="H9" s="17">
        <v>2.5</v>
      </c>
      <c r="I9" s="17">
        <v>2</v>
      </c>
      <c r="J9" s="17">
        <v>2.5</v>
      </c>
      <c r="K9" s="17">
        <v>2</v>
      </c>
      <c r="L9" s="17">
        <v>2.5</v>
      </c>
      <c r="M9" s="18">
        <v>2.5</v>
      </c>
      <c r="N9" s="19">
        <f aca="true" t="shared" si="0" ref="N9:N18">SUM(D9:M9)</f>
        <v>23</v>
      </c>
      <c r="O9" s="20">
        <f aca="true" t="shared" si="1" ref="O9:O18">N9/10</f>
        <v>2.3</v>
      </c>
      <c r="P9" s="20">
        <v>1</v>
      </c>
      <c r="Q9" s="21">
        <f aca="true" t="shared" si="2" ref="Q9:Q18">O9*P9</f>
        <v>2.3</v>
      </c>
    </row>
    <row r="10" spans="1:17" ht="12.75">
      <c r="A10" s="45">
        <v>2</v>
      </c>
      <c r="B10" s="46" t="s">
        <v>14</v>
      </c>
      <c r="C10" s="13"/>
      <c r="D10" s="17">
        <v>6</v>
      </c>
      <c r="E10" s="17">
        <v>5.5</v>
      </c>
      <c r="F10" s="17">
        <v>6</v>
      </c>
      <c r="G10" s="17">
        <v>6</v>
      </c>
      <c r="H10" s="17">
        <v>5.5</v>
      </c>
      <c r="I10" s="17">
        <v>6.2</v>
      </c>
      <c r="J10" s="17">
        <v>6.1</v>
      </c>
      <c r="K10" s="17">
        <v>5.5</v>
      </c>
      <c r="L10" s="17">
        <v>6</v>
      </c>
      <c r="M10" s="18">
        <v>6</v>
      </c>
      <c r="N10" s="19">
        <f t="shared" si="0"/>
        <v>58.800000000000004</v>
      </c>
      <c r="O10" s="20">
        <f t="shared" si="1"/>
        <v>5.880000000000001</v>
      </c>
      <c r="P10" s="20">
        <v>1.3</v>
      </c>
      <c r="Q10" s="21">
        <f t="shared" si="2"/>
        <v>7.644000000000001</v>
      </c>
    </row>
    <row r="11" spans="1:17" ht="12.75">
      <c r="A11" s="45">
        <v>3</v>
      </c>
      <c r="B11" s="46" t="s">
        <v>3</v>
      </c>
      <c r="C11" s="13"/>
      <c r="D11" s="17">
        <v>1</v>
      </c>
      <c r="E11" s="17">
        <v>1.3</v>
      </c>
      <c r="F11" s="17">
        <v>1.1</v>
      </c>
      <c r="G11" s="17">
        <v>1</v>
      </c>
      <c r="H11" s="17">
        <v>1.2</v>
      </c>
      <c r="I11" s="17">
        <v>1.1</v>
      </c>
      <c r="J11" s="17">
        <v>1</v>
      </c>
      <c r="K11" s="17">
        <v>1</v>
      </c>
      <c r="L11" s="17">
        <v>1.2</v>
      </c>
      <c r="M11" s="18">
        <v>1</v>
      </c>
      <c r="N11" s="19">
        <f t="shared" si="0"/>
        <v>10.9</v>
      </c>
      <c r="O11" s="20">
        <f t="shared" si="1"/>
        <v>1.09</v>
      </c>
      <c r="P11" s="20">
        <v>1</v>
      </c>
      <c r="Q11" s="21">
        <f t="shared" si="2"/>
        <v>1.09</v>
      </c>
    </row>
    <row r="12" spans="1:17" ht="12.75">
      <c r="A12" s="45">
        <v>4</v>
      </c>
      <c r="B12" s="46" t="s">
        <v>4</v>
      </c>
      <c r="C12" s="13"/>
      <c r="D12" s="17">
        <v>10</v>
      </c>
      <c r="E12" s="17">
        <v>9</v>
      </c>
      <c r="F12" s="17">
        <v>9.5</v>
      </c>
      <c r="G12" s="17">
        <v>9</v>
      </c>
      <c r="H12" s="17">
        <v>9</v>
      </c>
      <c r="I12" s="17">
        <v>10</v>
      </c>
      <c r="J12" s="17">
        <v>9.5</v>
      </c>
      <c r="K12" s="17">
        <v>9.5</v>
      </c>
      <c r="L12" s="17">
        <v>10</v>
      </c>
      <c r="M12" s="18">
        <v>9.5</v>
      </c>
      <c r="N12" s="19">
        <f t="shared" si="0"/>
        <v>95</v>
      </c>
      <c r="O12" s="20">
        <f t="shared" si="1"/>
        <v>9.5</v>
      </c>
      <c r="P12" s="20">
        <v>1.3</v>
      </c>
      <c r="Q12" s="21">
        <f t="shared" si="2"/>
        <v>12.35</v>
      </c>
    </row>
    <row r="13" spans="1:17" ht="12.75">
      <c r="A13" s="45">
        <v>5</v>
      </c>
      <c r="B13" s="46" t="s">
        <v>5</v>
      </c>
      <c r="C13" s="13"/>
      <c r="D13" s="17">
        <v>5</v>
      </c>
      <c r="E13" s="17">
        <v>4.5</v>
      </c>
      <c r="F13" s="17">
        <v>5</v>
      </c>
      <c r="G13" s="17">
        <v>4.5</v>
      </c>
      <c r="H13" s="17">
        <v>4.5</v>
      </c>
      <c r="I13" s="17">
        <v>4.5</v>
      </c>
      <c r="J13" s="17">
        <v>5</v>
      </c>
      <c r="K13" s="17">
        <v>4.5</v>
      </c>
      <c r="L13" s="17">
        <v>5</v>
      </c>
      <c r="M13" s="18">
        <v>4.5</v>
      </c>
      <c r="N13" s="19">
        <f t="shared" si="0"/>
        <v>47</v>
      </c>
      <c r="O13" s="20">
        <f t="shared" si="1"/>
        <v>4.7</v>
      </c>
      <c r="P13" s="20">
        <v>1.3</v>
      </c>
      <c r="Q13" s="21">
        <f t="shared" si="2"/>
        <v>6.11</v>
      </c>
    </row>
    <row r="14" spans="1:17" ht="12.75">
      <c r="A14" s="45">
        <v>6</v>
      </c>
      <c r="B14" s="46" t="s">
        <v>15</v>
      </c>
      <c r="C14" s="13"/>
      <c r="D14" s="17">
        <v>5.5</v>
      </c>
      <c r="E14" s="17">
        <v>6</v>
      </c>
      <c r="F14" s="17">
        <v>6</v>
      </c>
      <c r="G14" s="17">
        <v>5.5</v>
      </c>
      <c r="H14" s="17">
        <v>5.5</v>
      </c>
      <c r="I14" s="17">
        <v>6</v>
      </c>
      <c r="J14" s="17">
        <v>6</v>
      </c>
      <c r="K14" s="17">
        <v>6</v>
      </c>
      <c r="L14" s="17">
        <v>5.5</v>
      </c>
      <c r="M14" s="18">
        <v>5.5</v>
      </c>
      <c r="N14" s="19">
        <f t="shared" si="0"/>
        <v>57.5</v>
      </c>
      <c r="O14" s="20">
        <f t="shared" si="1"/>
        <v>5.75</v>
      </c>
      <c r="P14" s="20">
        <v>1.3</v>
      </c>
      <c r="Q14" s="21">
        <f t="shared" si="2"/>
        <v>7.4750000000000005</v>
      </c>
    </row>
    <row r="15" spans="1:17" ht="12.75">
      <c r="A15" s="45">
        <v>7</v>
      </c>
      <c r="B15" s="46" t="s">
        <v>6</v>
      </c>
      <c r="C15" s="13"/>
      <c r="D15" s="17">
        <v>1</v>
      </c>
      <c r="E15" s="17">
        <v>1.5</v>
      </c>
      <c r="F15" s="17">
        <v>1.5</v>
      </c>
      <c r="G15" s="17">
        <v>1</v>
      </c>
      <c r="H15" s="17">
        <v>1.5</v>
      </c>
      <c r="I15" s="17">
        <v>1.25</v>
      </c>
      <c r="J15" s="17">
        <v>1</v>
      </c>
      <c r="K15" s="17">
        <v>1.5</v>
      </c>
      <c r="L15" s="17">
        <v>1</v>
      </c>
      <c r="M15" s="18">
        <v>1.5</v>
      </c>
      <c r="N15" s="19">
        <f t="shared" si="0"/>
        <v>12.75</v>
      </c>
      <c r="O15" s="20">
        <f t="shared" si="1"/>
        <v>1.275</v>
      </c>
      <c r="P15" s="20">
        <v>1</v>
      </c>
      <c r="Q15" s="21">
        <f t="shared" si="2"/>
        <v>1.275</v>
      </c>
    </row>
    <row r="16" spans="1:17" ht="12.75">
      <c r="A16" s="45">
        <v>8</v>
      </c>
      <c r="B16" s="46" t="s">
        <v>7</v>
      </c>
      <c r="C16" s="13"/>
      <c r="D16" s="17">
        <v>3</v>
      </c>
      <c r="E16" s="17">
        <v>3.5</v>
      </c>
      <c r="F16" s="17">
        <v>3.2</v>
      </c>
      <c r="G16" s="17">
        <v>3.2</v>
      </c>
      <c r="H16" s="17">
        <v>3.5</v>
      </c>
      <c r="I16" s="17">
        <v>3.5</v>
      </c>
      <c r="J16" s="17">
        <v>3.3</v>
      </c>
      <c r="K16" s="17">
        <v>3.2</v>
      </c>
      <c r="L16" s="17">
        <v>3.2</v>
      </c>
      <c r="M16" s="18">
        <v>3.4</v>
      </c>
      <c r="N16" s="19">
        <f t="shared" si="0"/>
        <v>33</v>
      </c>
      <c r="O16" s="20">
        <f t="shared" si="1"/>
        <v>3.3</v>
      </c>
      <c r="P16" s="20">
        <v>0.8</v>
      </c>
      <c r="Q16" s="21">
        <f t="shared" si="2"/>
        <v>2.64</v>
      </c>
    </row>
    <row r="17" spans="1:17" ht="12.75">
      <c r="A17" s="45">
        <v>9</v>
      </c>
      <c r="B17" s="46" t="s">
        <v>8</v>
      </c>
      <c r="C17" s="13"/>
      <c r="D17" s="17">
        <v>5</v>
      </c>
      <c r="E17" s="17">
        <v>6</v>
      </c>
      <c r="F17" s="17">
        <v>6</v>
      </c>
      <c r="G17" s="17">
        <v>5</v>
      </c>
      <c r="H17" s="17">
        <v>5.5</v>
      </c>
      <c r="I17" s="17">
        <v>5</v>
      </c>
      <c r="J17" s="17">
        <v>6.5</v>
      </c>
      <c r="K17" s="17">
        <v>6</v>
      </c>
      <c r="L17" s="17">
        <v>5</v>
      </c>
      <c r="M17" s="18">
        <v>6</v>
      </c>
      <c r="N17" s="19">
        <f t="shared" si="0"/>
        <v>56</v>
      </c>
      <c r="O17" s="20">
        <f t="shared" si="1"/>
        <v>5.6</v>
      </c>
      <c r="P17" s="20">
        <v>1</v>
      </c>
      <c r="Q17" s="21">
        <f t="shared" si="2"/>
        <v>5.6</v>
      </c>
    </row>
    <row r="18" spans="1:17" ht="12.75">
      <c r="A18" s="45">
        <v>10</v>
      </c>
      <c r="B18" s="47" t="s">
        <v>9</v>
      </c>
      <c r="C18" s="13"/>
      <c r="D18" s="17">
        <v>0.5</v>
      </c>
      <c r="E18" s="17">
        <v>0.5</v>
      </c>
      <c r="F18" s="17">
        <v>0.5</v>
      </c>
      <c r="G18" s="17">
        <v>0.5</v>
      </c>
      <c r="H18" s="17">
        <v>0.5</v>
      </c>
      <c r="I18" s="17">
        <v>0.5</v>
      </c>
      <c r="J18" s="17">
        <v>0.5</v>
      </c>
      <c r="K18" s="17">
        <v>0.5</v>
      </c>
      <c r="L18" s="17">
        <v>0.5</v>
      </c>
      <c r="M18" s="18">
        <v>0.5</v>
      </c>
      <c r="N18" s="19">
        <f t="shared" si="0"/>
        <v>5</v>
      </c>
      <c r="O18" s="20">
        <f t="shared" si="1"/>
        <v>0.5</v>
      </c>
      <c r="P18" s="20">
        <v>1</v>
      </c>
      <c r="Q18" s="21">
        <f t="shared" si="2"/>
        <v>0.5</v>
      </c>
    </row>
    <row r="19" spans="1:17" ht="13.5" thickBot="1">
      <c r="A19" s="48"/>
      <c r="B19" s="49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7"/>
      <c r="O19" s="9"/>
      <c r="P19" s="9"/>
      <c r="Q19" s="10"/>
    </row>
    <row r="20" ht="14.25" thickBot="1" thickTop="1"/>
    <row r="21" spans="2:19" ht="13.5" thickTop="1">
      <c r="B21" s="27" t="s">
        <v>20</v>
      </c>
      <c r="C21" s="62">
        <f>SUM(Q9:Q18)</f>
        <v>46.984</v>
      </c>
      <c r="D21" s="63"/>
      <c r="E21" s="28"/>
      <c r="F21" s="28"/>
      <c r="G21" s="29"/>
      <c r="I21" s="2" t="s">
        <v>37</v>
      </c>
      <c r="J21" s="3"/>
      <c r="K21" s="3"/>
      <c r="L21" s="3"/>
      <c r="M21" s="3"/>
      <c r="N21" s="3"/>
      <c r="O21" s="3"/>
      <c r="P21" s="3"/>
      <c r="Q21" s="3"/>
      <c r="R21" s="3"/>
      <c r="S21" s="4"/>
    </row>
    <row r="22" spans="2:19" ht="12.75">
      <c r="B22" s="30" t="s">
        <v>43</v>
      </c>
      <c r="C22" s="64">
        <v>0.1</v>
      </c>
      <c r="D22" s="64"/>
      <c r="E22" s="31"/>
      <c r="F22" s="31"/>
      <c r="G22" s="32"/>
      <c r="I22" s="5" t="s">
        <v>38</v>
      </c>
      <c r="J22" s="22"/>
      <c r="K22" s="22"/>
      <c r="L22" s="22"/>
      <c r="M22" s="22"/>
      <c r="N22" s="22"/>
      <c r="O22" s="22"/>
      <c r="P22" s="22"/>
      <c r="Q22" s="22"/>
      <c r="R22" s="22"/>
      <c r="S22" s="23"/>
    </row>
    <row r="23" spans="2:19" ht="12.75">
      <c r="B23" s="5" t="s">
        <v>21</v>
      </c>
      <c r="C23" s="22"/>
      <c r="D23" s="22"/>
      <c r="E23" s="22"/>
      <c r="F23" s="22"/>
      <c r="G23" s="23"/>
      <c r="I23" s="5" t="s">
        <v>39</v>
      </c>
      <c r="J23" s="22"/>
      <c r="K23" s="22"/>
      <c r="L23" s="22"/>
      <c r="M23" s="22"/>
      <c r="N23" s="22"/>
      <c r="O23" s="22"/>
      <c r="P23" s="22"/>
      <c r="Q23" s="22"/>
      <c r="R23" s="22"/>
      <c r="S23" s="23"/>
    </row>
    <row r="24" spans="2:19" ht="12.75">
      <c r="B24" s="5" t="s">
        <v>22</v>
      </c>
      <c r="C24" s="66">
        <f>C21*(1+C22)</f>
        <v>51.68240000000001</v>
      </c>
      <c r="D24" s="66"/>
      <c r="E24" s="22"/>
      <c r="F24" s="22"/>
      <c r="G24" s="23"/>
      <c r="I24" s="5" t="s">
        <v>40</v>
      </c>
      <c r="J24" s="22"/>
      <c r="K24" s="22"/>
      <c r="L24" s="22"/>
      <c r="M24" s="22"/>
      <c r="N24" s="22"/>
      <c r="O24" s="22"/>
      <c r="P24" s="22"/>
      <c r="Q24" s="22"/>
      <c r="R24" s="22"/>
      <c r="S24" s="23"/>
    </row>
    <row r="25" spans="2:19" ht="13.5" thickBot="1">
      <c r="B25" s="24" t="s">
        <v>23</v>
      </c>
      <c r="C25" s="65">
        <f>C24/60</f>
        <v>0.8613733333333334</v>
      </c>
      <c r="D25" s="65"/>
      <c r="E25" s="25"/>
      <c r="F25" s="25"/>
      <c r="G25" s="26"/>
      <c r="I25" s="5" t="s">
        <v>41</v>
      </c>
      <c r="J25" s="22"/>
      <c r="K25" s="22"/>
      <c r="L25" s="22"/>
      <c r="M25" s="22"/>
      <c r="N25" s="22"/>
      <c r="O25" s="22"/>
      <c r="P25" s="22"/>
      <c r="Q25" s="22"/>
      <c r="R25" s="22"/>
      <c r="S25" s="23"/>
    </row>
    <row r="26" spans="9:19" ht="14.25" thickBot="1" thickTop="1">
      <c r="I26" s="24" t="s">
        <v>42</v>
      </c>
      <c r="J26" s="25"/>
      <c r="K26" s="25"/>
      <c r="L26" s="25"/>
      <c r="M26" s="25"/>
      <c r="N26" s="25"/>
      <c r="O26" s="25"/>
      <c r="P26" s="25"/>
      <c r="Q26" s="25"/>
      <c r="R26" s="25"/>
      <c r="S26" s="26"/>
    </row>
    <row r="27" ht="14.25" thickBot="1" thickTop="1"/>
    <row r="28" spans="2:9" ht="13.5" thickTop="1">
      <c r="B28" s="2" t="s">
        <v>44</v>
      </c>
      <c r="C28" s="3"/>
      <c r="D28" s="3"/>
      <c r="E28" s="3"/>
      <c r="F28" s="3"/>
      <c r="G28" s="3"/>
      <c r="H28" s="3"/>
      <c r="I28" s="4"/>
    </row>
    <row r="29" spans="2:9" ht="12.75">
      <c r="B29" s="5" t="s">
        <v>45</v>
      </c>
      <c r="C29" s="22"/>
      <c r="D29" s="22"/>
      <c r="E29" s="22"/>
      <c r="F29" s="22"/>
      <c r="G29" s="22"/>
      <c r="H29" s="22"/>
      <c r="I29" s="23"/>
    </row>
    <row r="30" spans="2:9" ht="12.75">
      <c r="B30" s="5" t="s">
        <v>46</v>
      </c>
      <c r="C30" s="22"/>
      <c r="D30" s="22"/>
      <c r="E30" s="22"/>
      <c r="F30" s="22"/>
      <c r="G30" s="22"/>
      <c r="H30" s="22"/>
      <c r="I30" s="23"/>
    </row>
    <row r="31" spans="2:9" ht="13.5" thickBot="1">
      <c r="B31" s="24" t="s">
        <v>47</v>
      </c>
      <c r="C31" s="25"/>
      <c r="D31" s="25"/>
      <c r="E31" s="25"/>
      <c r="F31" s="25"/>
      <c r="G31" s="25"/>
      <c r="H31" s="25"/>
      <c r="I31" s="26"/>
    </row>
    <row r="32" ht="13.5" thickTop="1"/>
  </sheetData>
  <mergeCells count="5">
    <mergeCell ref="A2:Q2"/>
    <mergeCell ref="C21:D21"/>
    <mergeCell ref="C22:D22"/>
    <mergeCell ref="C25:D25"/>
    <mergeCell ref="C24:D24"/>
  </mergeCells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
Mgt 509 - Operations Management
Dr. Patrick Lyons&amp;CSt. John's University&amp;R
Vincent J. Pawlowski
As of: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="110" zoomScaleNormal="110" workbookViewId="0" topLeftCell="A1">
      <selection activeCell="A3" sqref="A3:C3"/>
    </sheetView>
  </sheetViews>
  <sheetFormatPr defaultColWidth="9.140625" defaultRowHeight="12.75"/>
  <cols>
    <col min="1" max="1" width="46.7109375" style="0" customWidth="1"/>
    <col min="2" max="2" width="10.140625" style="0" bestFit="1" customWidth="1"/>
    <col min="3" max="3" width="22.57421875" style="0" customWidth="1"/>
    <col min="5" max="5" width="11.140625" style="0" bestFit="1" customWidth="1"/>
  </cols>
  <sheetData>
    <row r="1" ht="12.75">
      <c r="C1" s="42"/>
    </row>
    <row r="2" spans="1:3" ht="12.75">
      <c r="A2" s="67" t="s">
        <v>54</v>
      </c>
      <c r="B2" s="67"/>
      <c r="C2" s="67"/>
    </row>
    <row r="3" spans="1:3" ht="15.75">
      <c r="A3" s="68" t="s">
        <v>35</v>
      </c>
      <c r="B3" s="68"/>
      <c r="C3" s="68"/>
    </row>
    <row r="4" spans="1:3" ht="18">
      <c r="A4" s="61" t="s">
        <v>36</v>
      </c>
      <c r="B4" s="61"/>
      <c r="C4" s="61"/>
    </row>
    <row r="5" ht="13.5" thickBot="1"/>
    <row r="6" spans="1:3" ht="13.5" thickTop="1">
      <c r="A6" s="50" t="s">
        <v>32</v>
      </c>
      <c r="B6" s="28"/>
      <c r="C6" s="29"/>
    </row>
    <row r="7" spans="1:3" s="33" customFormat="1" ht="12.75">
      <c r="A7" s="51" t="s">
        <v>49</v>
      </c>
      <c r="B7" s="34">
        <f>'Time Study'!C25</f>
        <v>0.8613733333333334</v>
      </c>
      <c r="C7" s="52" t="s">
        <v>24</v>
      </c>
    </row>
    <row r="8" spans="1:3" s="33" customFormat="1" ht="12.75">
      <c r="A8" s="53" t="s">
        <v>25</v>
      </c>
      <c r="B8" s="35">
        <v>2500</v>
      </c>
      <c r="C8" s="54"/>
    </row>
    <row r="9" spans="1:3" s="33" customFormat="1" ht="12.75">
      <c r="A9" s="55" t="s">
        <v>26</v>
      </c>
      <c r="B9" s="36">
        <f>B7*B8</f>
        <v>2153.4333333333334</v>
      </c>
      <c r="C9" s="56"/>
    </row>
    <row r="10" spans="1:3" s="33" customFormat="1" ht="12.75">
      <c r="A10" s="53"/>
      <c r="B10" s="38"/>
      <c r="C10" s="54"/>
    </row>
    <row r="11" spans="1:3" s="33" customFormat="1" ht="12.75">
      <c r="A11" s="51" t="s">
        <v>27</v>
      </c>
      <c r="B11" s="37">
        <v>12</v>
      </c>
      <c r="C11" s="52"/>
    </row>
    <row r="12" spans="1:3" s="33" customFormat="1" ht="12.75">
      <c r="A12" s="53" t="s">
        <v>29</v>
      </c>
      <c r="B12" s="38">
        <v>390</v>
      </c>
      <c r="C12" s="54"/>
    </row>
    <row r="13" spans="1:3" s="33" customFormat="1" ht="12.75">
      <c r="A13" s="55" t="s">
        <v>28</v>
      </c>
      <c r="B13" s="36">
        <f>B11*B12</f>
        <v>4680</v>
      </c>
      <c r="C13" s="56"/>
    </row>
    <row r="14" spans="1:3" s="33" customFormat="1" ht="12.75">
      <c r="A14" s="53"/>
      <c r="B14" s="38"/>
      <c r="C14" s="54"/>
    </row>
    <row r="15" spans="1:3" s="33" customFormat="1" ht="12.75">
      <c r="A15" s="51" t="s">
        <v>50</v>
      </c>
      <c r="B15" s="37"/>
      <c r="C15" s="52"/>
    </row>
    <row r="16" spans="1:3" ht="12.75">
      <c r="A16" s="5" t="s">
        <v>30</v>
      </c>
      <c r="B16" s="39">
        <f>B9/B13</f>
        <v>0.46013532763532766</v>
      </c>
      <c r="C16" s="23"/>
    </row>
    <row r="17" spans="1:3" ht="12.75">
      <c r="A17" s="5"/>
      <c r="B17" s="22"/>
      <c r="C17" s="23"/>
    </row>
    <row r="18" spans="1:3" ht="12.75">
      <c r="A18" s="5" t="s">
        <v>51</v>
      </c>
      <c r="B18" s="22"/>
      <c r="C18" s="23"/>
    </row>
    <row r="19" spans="1:3" ht="13.5" thickBot="1">
      <c r="A19" s="24" t="s">
        <v>31</v>
      </c>
      <c r="B19" s="25"/>
      <c r="C19" s="26"/>
    </row>
    <row r="20" ht="13.5" thickTop="1"/>
    <row r="21" ht="13.5" thickBot="1"/>
    <row r="22" spans="1:3" ht="13.5" thickTop="1">
      <c r="A22" s="50" t="s">
        <v>16</v>
      </c>
      <c r="B22" s="28"/>
      <c r="C22" s="29"/>
    </row>
    <row r="23" spans="1:3" ht="12.75">
      <c r="A23" s="57" t="s">
        <v>34</v>
      </c>
      <c r="B23" s="40">
        <v>59</v>
      </c>
      <c r="C23" s="58"/>
    </row>
    <row r="24" spans="1:3" ht="12.75">
      <c r="A24" s="53" t="s">
        <v>26</v>
      </c>
      <c r="B24" s="41">
        <f>B9</f>
        <v>2153.4333333333334</v>
      </c>
      <c r="C24" s="23" t="s">
        <v>33</v>
      </c>
    </row>
    <row r="25" spans="1:3" ht="13.5" thickBot="1">
      <c r="A25" s="59" t="s">
        <v>52</v>
      </c>
      <c r="B25" s="60">
        <f>B23*B24</f>
        <v>127052.56666666667</v>
      </c>
      <c r="C25" s="26"/>
    </row>
    <row r="26" ht="13.5" thickTop="1"/>
  </sheetData>
  <mergeCells count="3">
    <mergeCell ref="A2:C2"/>
    <mergeCell ref="A4:C4"/>
    <mergeCell ref="A3:C3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
Mgt 509 - Operations Management
Dr. Patrick Lyons&amp;CSt. John's University&amp;R
Vincent J. Pawlowski
As of: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Global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AOM Supporting Docs</dc:title>
  <dc:subject/>
  <dc:creator>Vincent Pawlowski</dc:creator>
  <cp:keywords/>
  <dc:description/>
  <cp:lastModifiedBy>Patrick J. Lyons</cp:lastModifiedBy>
  <cp:lastPrinted>2006-09-18T15:08:59Z</cp:lastPrinted>
  <dcterms:created xsi:type="dcterms:W3CDTF">1999-02-14T15:14:06Z</dcterms:created>
  <dcterms:modified xsi:type="dcterms:W3CDTF">2006-09-18T15:09:07Z</dcterms:modified>
  <cp:category/>
  <cp:version/>
  <cp:contentType/>
  <cp:contentStatus/>
</cp:coreProperties>
</file>