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15" windowHeight="6285" activeTab="2"/>
  </bookViews>
  <sheets>
    <sheet name="MasProdSchedule" sheetId="1" r:id="rId1"/>
    <sheet name="ProdStructure" sheetId="2" r:id="rId2"/>
    <sheet name="Inventory" sheetId="3" r:id="rId3"/>
  </sheets>
  <definedNames>
    <definedName name="_xlnm.Print_Area" localSheetId="2">'Inventory'!$A$1:$Q$79</definedName>
    <definedName name="_xlnm.Print_Area" localSheetId="0">'MasProdSchedule'!$A$1:$Q$22</definedName>
    <definedName name="_xlnm.Print_Area" localSheetId="1">'ProdStructure'!$A$1:$U$50</definedName>
  </definedNames>
  <calcPr fullCalcOnLoad="1"/>
</workbook>
</file>

<file path=xl/sharedStrings.xml><?xml version="1.0" encoding="utf-8"?>
<sst xmlns="http://schemas.openxmlformats.org/spreadsheetml/2006/main" count="84" uniqueCount="39">
  <si>
    <t>St. John's University</t>
  </si>
  <si>
    <t>&lt;Your name&gt;</t>
  </si>
  <si>
    <t>Dr. Patrick Lyons</t>
  </si>
  <si>
    <t>0001 - End Item 1</t>
  </si>
  <si>
    <t>Week</t>
  </si>
  <si>
    <t>LT = 1 wk</t>
  </si>
  <si>
    <t>Gross requirements</t>
  </si>
  <si>
    <t>Scheduled receipts</t>
  </si>
  <si>
    <t>On hand</t>
  </si>
  <si>
    <t>Net requirements</t>
  </si>
  <si>
    <t>Planned order releases</t>
  </si>
  <si>
    <t>0002 - End Item 2</t>
  </si>
  <si>
    <t>0003 - End Item 3</t>
  </si>
  <si>
    <t>1001 - Component 1</t>
  </si>
  <si>
    <t>GR = POR 0002</t>
  </si>
  <si>
    <t>LT=1 wk</t>
  </si>
  <si>
    <t>1002 - Component 2</t>
  </si>
  <si>
    <t>GR = 6 * POR 0002</t>
  </si>
  <si>
    <t>LT=0 wk</t>
  </si>
  <si>
    <t>1003 - Component 3</t>
  </si>
  <si>
    <t>GR = 2 * POR 0001 + 2 * POR 0002 + 2 * POR 0003</t>
  </si>
  <si>
    <t>LT=3 wk</t>
  </si>
  <si>
    <t>1004 - Component 4</t>
  </si>
  <si>
    <t>GR = POR 0001</t>
  </si>
  <si>
    <t>1005 - Component 5</t>
  </si>
  <si>
    <t>GR = 4 * POR 0001</t>
  </si>
  <si>
    <t>MRP Worksheet for &lt;your project name&gt;</t>
  </si>
  <si>
    <t>Semester: &lt;Fall or Spring 20XX&gt;</t>
  </si>
  <si>
    <t>Master Production Schedule (MPS)</t>
  </si>
  <si>
    <t>Clipboard</t>
  </si>
  <si>
    <t>Clip assembly</t>
  </si>
  <si>
    <t>Rivet</t>
  </si>
  <si>
    <t>Top clip</t>
  </si>
  <si>
    <t>Bottom clip</t>
  </si>
  <si>
    <t>Pivot</t>
  </si>
  <si>
    <t>Spring</t>
  </si>
  <si>
    <t>Pressboard</t>
  </si>
  <si>
    <t>Product Structure File for a Clipboard (Figure 14.5)</t>
  </si>
  <si>
    <t>Mgt 509 - Operations Management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</si>
</sst>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4"/>
      <name val="Arial"/>
      <family val="0"/>
    </font>
    <font>
      <sz val="16"/>
      <name val="Arial"/>
      <family val="0"/>
    </font>
    <font>
      <b/>
      <sz val="14"/>
      <name val="Arial"/>
      <family val="0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 horizontal="left"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7" fillId="0" borderId="0" xfId="0" applyFont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10</xdr:row>
      <xdr:rowOff>152400</xdr:rowOff>
    </xdr:from>
    <xdr:to>
      <xdr:col>8</xdr:col>
      <xdr:colOff>361950</xdr:colOff>
      <xdr:row>17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3933825" y="2162175"/>
          <a:ext cx="4191000" cy="1228725"/>
        </a:xfrm>
        <a:prstGeom prst="wedgeRectCallout">
          <a:avLst>
            <a:gd name="adj1" fmla="val 120074"/>
            <a:gd name="adj2" fmla="val -87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Do not input any data on this worksheet.  All data on this worksheet is displayed from the InventoryStatus worksheet.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14</xdr:row>
      <xdr:rowOff>76200</xdr:rowOff>
    </xdr:from>
    <xdr:to>
      <xdr:col>14</xdr:col>
      <xdr:colOff>733425</xdr:colOff>
      <xdr:row>20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6981825" y="2924175"/>
          <a:ext cx="4419600" cy="1123950"/>
        </a:xfrm>
        <a:prstGeom prst="wedgeRoundRectCallout">
          <a:avLst>
            <a:gd name="adj1" fmla="val 16185"/>
            <a:gd name="adj2" fmla="val -132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Create similar diagrams for your three end items.  Show the important components included on your InventoryStatus worksheet.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7</xdr:row>
      <xdr:rowOff>19050</xdr:rowOff>
    </xdr:from>
    <xdr:to>
      <xdr:col>5</xdr:col>
      <xdr:colOff>114300</xdr:colOff>
      <xdr:row>11</xdr:row>
      <xdr:rowOff>66675</xdr:rowOff>
    </xdr:to>
    <xdr:sp>
      <xdr:nvSpPr>
        <xdr:cNvPr id="1" name="Text 1"/>
        <xdr:cNvSpPr txBox="1">
          <a:spLocks noChangeArrowheads="1"/>
        </xdr:cNvSpPr>
      </xdr:nvSpPr>
      <xdr:spPr>
        <a:xfrm>
          <a:off x="133350" y="1457325"/>
          <a:ext cx="35718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For the Application of OM Project, you must modify the Gross Requirements and Planned Order Releases formulas as appropriate for your products.</a:t>
          </a:r>
        </a:p>
      </xdr:txBody>
    </xdr:sp>
    <xdr:clientData/>
  </xdr:twoCellAnchor>
  <xdr:twoCellAnchor>
    <xdr:from>
      <xdr:col>8</xdr:col>
      <xdr:colOff>228600</xdr:colOff>
      <xdr:row>5</xdr:row>
      <xdr:rowOff>171450</xdr:rowOff>
    </xdr:from>
    <xdr:to>
      <xdr:col>16</xdr:col>
      <xdr:colOff>504825</xdr:colOff>
      <xdr:row>11</xdr:row>
      <xdr:rowOff>85725</xdr:rowOff>
    </xdr:to>
    <xdr:sp>
      <xdr:nvSpPr>
        <xdr:cNvPr id="2" name="Text 2"/>
        <xdr:cNvSpPr txBox="1">
          <a:spLocks noChangeArrowheads="1"/>
        </xdr:cNvSpPr>
      </xdr:nvSpPr>
      <xdr:spPr>
        <a:xfrm>
          <a:off x="5562600" y="1228725"/>
          <a:ext cx="492442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Definitions.
On hand = previous on hand + scheduled receipts - gross requirements
Net requirements = 0    if On hand &gt;0 otherwise,
                               = min(previous on hand, 0) - current on hand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"/>
  <sheetViews>
    <sheetView zoomScale="50" zoomScaleNormal="50" workbookViewId="0" topLeftCell="A1">
      <selection activeCell="A1" sqref="A1"/>
    </sheetView>
  </sheetViews>
  <sheetFormatPr defaultColWidth="8.88671875" defaultRowHeight="15"/>
  <cols>
    <col min="1" max="1" width="28.4453125" style="0" customWidth="1"/>
    <col min="2" max="2" width="8.77734375" style="0" bestFit="1" customWidth="1"/>
  </cols>
  <sheetData>
    <row r="2" ht="23.25">
      <c r="B2" s="32" t="s">
        <v>28</v>
      </c>
    </row>
    <row r="4" spans="2:16" ht="15">
      <c r="B4" s="19"/>
      <c r="C4" s="20"/>
      <c r="D4" s="20"/>
      <c r="E4" s="20"/>
      <c r="F4" s="20" t="str">
        <f>Inventory!G13</f>
        <v>Week</v>
      </c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2:16" ht="15">
      <c r="B5" s="24">
        <f>Inventory!C14</f>
        <v>1</v>
      </c>
      <c r="C5" s="24">
        <f>Inventory!D14</f>
        <v>2</v>
      </c>
      <c r="D5" s="24">
        <f>Inventory!E14</f>
        <v>3</v>
      </c>
      <c r="E5" s="24">
        <f>Inventory!F14</f>
        <v>4</v>
      </c>
      <c r="F5" s="24">
        <f>Inventory!G14</f>
        <v>5</v>
      </c>
      <c r="G5" s="24">
        <f>Inventory!H14</f>
        <v>6</v>
      </c>
      <c r="H5" s="24">
        <f>Inventory!I14</f>
        <v>7</v>
      </c>
      <c r="I5" s="24">
        <f>Inventory!J14</f>
        <v>8</v>
      </c>
      <c r="J5" s="24">
        <f>Inventory!K14</f>
        <v>9</v>
      </c>
      <c r="K5" s="24">
        <f>Inventory!L14</f>
        <v>10</v>
      </c>
      <c r="L5" s="24">
        <f>Inventory!M14</f>
        <v>11</v>
      </c>
      <c r="M5" s="24">
        <f>Inventory!N14</f>
        <v>12</v>
      </c>
      <c r="N5" s="24">
        <f>Inventory!O14</f>
        <v>13</v>
      </c>
      <c r="O5" s="24">
        <f>Inventory!P14</f>
        <v>14</v>
      </c>
      <c r="P5" s="24">
        <f>Inventory!Q14</f>
        <v>15</v>
      </c>
    </row>
    <row r="6" spans="1:16" ht="15">
      <c r="A6" s="23" t="str">
        <f>Inventory!A13</f>
        <v>0001 - End Item 1</v>
      </c>
      <c r="B6" s="23">
        <f>Inventory!C15</f>
        <v>0</v>
      </c>
      <c r="C6" s="23">
        <f>Inventory!D15</f>
        <v>0</v>
      </c>
      <c r="D6" s="23">
        <f>Inventory!E15</f>
        <v>0</v>
      </c>
      <c r="E6" s="23">
        <f>Inventory!F15</f>
        <v>0</v>
      </c>
      <c r="F6" s="23">
        <f>Inventory!G15</f>
        <v>0</v>
      </c>
      <c r="G6" s="23">
        <f>Inventory!H15</f>
        <v>0</v>
      </c>
      <c r="H6" s="23">
        <f>Inventory!I15</f>
        <v>0</v>
      </c>
      <c r="I6" s="23">
        <f>Inventory!J15</f>
        <v>0</v>
      </c>
      <c r="J6" s="23">
        <f>Inventory!K15</f>
        <v>0</v>
      </c>
      <c r="K6" s="23">
        <f>Inventory!L15</f>
        <v>150</v>
      </c>
      <c r="L6" s="23">
        <f>Inventory!M15</f>
        <v>100</v>
      </c>
      <c r="M6" s="23">
        <f>Inventory!N15</f>
        <v>125</v>
      </c>
      <c r="N6" s="23">
        <f>Inventory!O15</f>
        <v>110</v>
      </c>
      <c r="O6" s="23">
        <f>Inventory!P15</f>
        <v>85</v>
      </c>
      <c r="P6" s="23">
        <f>Inventory!Q15</f>
        <v>150</v>
      </c>
    </row>
    <row r="7" spans="1:16" ht="15">
      <c r="A7" s="23" t="str">
        <f>Inventory!A21</f>
        <v>0002 - End Item 2</v>
      </c>
      <c r="B7" s="23">
        <f>Inventory!C23</f>
        <v>0</v>
      </c>
      <c r="C7" s="23">
        <f>Inventory!D23</f>
        <v>0</v>
      </c>
      <c r="D7" s="23">
        <f>Inventory!E23</f>
        <v>0</v>
      </c>
      <c r="E7" s="23">
        <f>Inventory!F23</f>
        <v>0</v>
      </c>
      <c r="F7" s="23">
        <f>Inventory!G23</f>
        <v>0</v>
      </c>
      <c r="G7" s="23">
        <f>Inventory!H23</f>
        <v>0</v>
      </c>
      <c r="H7" s="23">
        <f>Inventory!I23</f>
        <v>0</v>
      </c>
      <c r="I7" s="23">
        <f>Inventory!J23</f>
        <v>0</v>
      </c>
      <c r="J7" s="23">
        <f>Inventory!K23</f>
        <v>0</v>
      </c>
      <c r="K7" s="23">
        <f>Inventory!L23</f>
        <v>800</v>
      </c>
      <c r="L7" s="23">
        <f>Inventory!M23</f>
        <v>880</v>
      </c>
      <c r="M7" s="23">
        <f>Inventory!N23</f>
        <v>820</v>
      </c>
      <c r="N7" s="23">
        <f>Inventory!O23</f>
        <v>700</v>
      </c>
      <c r="O7" s="23">
        <f>Inventory!P23</f>
        <v>650</v>
      </c>
      <c r="P7" s="23">
        <f>Inventory!Q23</f>
        <v>900</v>
      </c>
    </row>
    <row r="8" spans="1:16" ht="15">
      <c r="A8" s="23" t="str">
        <f>Inventory!A29</f>
        <v>0003 - End Item 3</v>
      </c>
      <c r="B8" s="23">
        <f>Inventory!C31</f>
        <v>0</v>
      </c>
      <c r="C8" s="23">
        <f>Inventory!D31</f>
        <v>0</v>
      </c>
      <c r="D8" s="23">
        <f>Inventory!E31</f>
        <v>0</v>
      </c>
      <c r="E8" s="23">
        <f>Inventory!F31</f>
        <v>0</v>
      </c>
      <c r="F8" s="23">
        <f>Inventory!G31</f>
        <v>0</v>
      </c>
      <c r="G8" s="23">
        <f>Inventory!H31</f>
        <v>0</v>
      </c>
      <c r="H8" s="23">
        <f>Inventory!I31</f>
        <v>0</v>
      </c>
      <c r="I8" s="23">
        <f>Inventory!J31</f>
        <v>0</v>
      </c>
      <c r="J8" s="23">
        <f>Inventory!K31</f>
        <v>0</v>
      </c>
      <c r="K8" s="23">
        <f>Inventory!L31</f>
        <v>50</v>
      </c>
      <c r="L8" s="23">
        <f>Inventory!M31</f>
        <v>75</v>
      </c>
      <c r="M8" s="23">
        <f>Inventory!N31</f>
        <v>65</v>
      </c>
      <c r="N8" s="23">
        <f>Inventory!O31</f>
        <v>100</v>
      </c>
      <c r="O8" s="23">
        <f>Inventory!P31</f>
        <v>40</v>
      </c>
      <c r="P8" s="23">
        <f>Inventory!Q31</f>
        <v>80</v>
      </c>
    </row>
  </sheetData>
  <printOptions/>
  <pageMargins left="0.75" right="0.75" top="1" bottom="1" header="0.5" footer="0.5"/>
  <pageSetup fitToHeight="1" fitToWidth="1" horizontalDpi="300" verticalDpi="300" orientation="landscape" scale="60" r:id="rId2"/>
  <headerFooter alignWithMargins="0">
    <oddHeader>&amp;LFile:&amp;F&amp;CWorksheet: &amp;A&amp;RAs of: &amp;D -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3"/>
  <sheetViews>
    <sheetView zoomScale="50" zoomScaleNormal="50" workbookViewId="0" topLeftCell="A1">
      <selection activeCell="I3" sqref="I3"/>
    </sheetView>
  </sheetViews>
  <sheetFormatPr defaultColWidth="8.88671875" defaultRowHeight="15"/>
  <sheetData>
    <row r="2" ht="23.25">
      <c r="I2" s="32" t="s">
        <v>37</v>
      </c>
    </row>
    <row r="3" ht="15.75" thickBot="1"/>
    <row r="4" spans="13:14" ht="15">
      <c r="M4" s="33" t="s">
        <v>29</v>
      </c>
      <c r="N4" s="34"/>
    </row>
    <row r="5" spans="13:14" ht="15.75" thickBot="1">
      <c r="M5" s="35"/>
      <c r="N5" s="37"/>
    </row>
    <row r="6" spans="13:14" ht="15.75" thickBot="1">
      <c r="M6" s="27"/>
      <c r="N6" s="26"/>
    </row>
    <row r="7" spans="6:18" ht="15.75" thickBot="1">
      <c r="F7" s="30"/>
      <c r="G7" s="28"/>
      <c r="H7" s="28"/>
      <c r="I7" s="28"/>
      <c r="J7" s="28"/>
      <c r="K7" s="28"/>
      <c r="L7" s="28"/>
      <c r="M7" s="29"/>
      <c r="N7" s="31"/>
      <c r="O7" s="28"/>
      <c r="P7" s="28"/>
      <c r="Q7" s="28"/>
      <c r="R7" s="25"/>
    </row>
    <row r="8" spans="5:18" ht="15">
      <c r="E8" s="33" t="s">
        <v>30</v>
      </c>
      <c r="F8" s="34"/>
      <c r="M8" s="33" t="s">
        <v>31</v>
      </c>
      <c r="N8" s="34"/>
      <c r="Q8" s="33" t="s">
        <v>36</v>
      </c>
      <c r="R8" s="34"/>
    </row>
    <row r="9" spans="5:18" ht="15.75" thickBot="1">
      <c r="E9" s="35">
        <v>1</v>
      </c>
      <c r="F9" s="37"/>
      <c r="M9" s="35">
        <v>2</v>
      </c>
      <c r="N9" s="37"/>
      <c r="Q9" s="35">
        <v>1</v>
      </c>
      <c r="R9" s="36"/>
    </row>
    <row r="10" spans="6:18" ht="15.75" thickBot="1">
      <c r="F10" s="30"/>
      <c r="J10" s="27"/>
      <c r="K10" s="27"/>
      <c r="R10" s="28"/>
    </row>
    <row r="11" spans="2:11" ht="15.75" thickBot="1">
      <c r="B11" s="30"/>
      <c r="C11" s="28"/>
      <c r="D11" s="28"/>
      <c r="E11" s="30"/>
      <c r="F11" s="28"/>
      <c r="G11" s="28"/>
      <c r="H11" s="30"/>
      <c r="I11" s="28"/>
      <c r="J11" s="29"/>
      <c r="K11" s="26"/>
    </row>
    <row r="12" spans="1:11" ht="15">
      <c r="A12" s="33" t="s">
        <v>32</v>
      </c>
      <c r="B12" s="34"/>
      <c r="D12" s="33" t="s">
        <v>33</v>
      </c>
      <c r="E12" s="34"/>
      <c r="G12" s="33" t="s">
        <v>34</v>
      </c>
      <c r="H12" s="34"/>
      <c r="J12" s="33" t="s">
        <v>35</v>
      </c>
      <c r="K12" s="34"/>
    </row>
    <row r="13" spans="1:11" ht="15.75" thickBot="1">
      <c r="A13" s="35">
        <v>1</v>
      </c>
      <c r="B13" s="37"/>
      <c r="D13" s="35">
        <v>1</v>
      </c>
      <c r="E13" s="37"/>
      <c r="G13" s="35">
        <v>1</v>
      </c>
      <c r="H13" s="37"/>
      <c r="J13" s="35">
        <v>1</v>
      </c>
      <c r="K13" s="37"/>
    </row>
  </sheetData>
  <mergeCells count="16">
    <mergeCell ref="M4:N4"/>
    <mergeCell ref="M8:N8"/>
    <mergeCell ref="J12:K12"/>
    <mergeCell ref="M5:N5"/>
    <mergeCell ref="M9:N9"/>
    <mergeCell ref="A12:B12"/>
    <mergeCell ref="A13:B13"/>
    <mergeCell ref="J13:K13"/>
    <mergeCell ref="G12:H12"/>
    <mergeCell ref="G13:H13"/>
    <mergeCell ref="D12:E12"/>
    <mergeCell ref="D13:E13"/>
    <mergeCell ref="Q8:R8"/>
    <mergeCell ref="Q9:R9"/>
    <mergeCell ref="E8:F8"/>
    <mergeCell ref="E9:F9"/>
  </mergeCells>
  <printOptions/>
  <pageMargins left="0.75" right="0.75" top="1" bottom="1" header="0.5" footer="0.5"/>
  <pageSetup fitToHeight="1" fitToWidth="1" horizontalDpi="300" verticalDpi="300" orientation="landscape" scale="55" r:id="rId2"/>
  <headerFooter alignWithMargins="0">
    <oddHeader>&amp;LFile: &amp;F&amp;CWorksheet: &amp;A&amp;RAs of: &amp;D -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92"/>
  <sheetViews>
    <sheetView showGridLines="0" tabSelected="1" zoomScale="65" zoomScaleNormal="65" workbookViewId="0" topLeftCell="A1">
      <selection activeCell="A4" sqref="A4"/>
    </sheetView>
  </sheetViews>
  <sheetFormatPr defaultColWidth="9.77734375" defaultRowHeight="15"/>
  <cols>
    <col min="1" max="1" width="14.77734375" style="0" customWidth="1"/>
    <col min="2" max="17" width="6.77734375" style="0" customWidth="1"/>
  </cols>
  <sheetData>
    <row r="1" spans="1:17" ht="18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5">
      <c r="A2" s="1" t="s">
        <v>38</v>
      </c>
      <c r="Q2" s="2" t="s">
        <v>1</v>
      </c>
    </row>
    <row r="3" spans="1:17" ht="15">
      <c r="A3" s="1" t="s">
        <v>2</v>
      </c>
      <c r="Q3" s="2" t="s">
        <v>27</v>
      </c>
    </row>
    <row r="5" spans="1:17" ht="20.25">
      <c r="A5" s="40" t="s">
        <v>26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13" spans="1:17" ht="15">
      <c r="A13" s="10" t="s">
        <v>3</v>
      </c>
      <c r="B13" s="5"/>
      <c r="C13" s="10"/>
      <c r="D13" s="4"/>
      <c r="E13" s="4"/>
      <c r="F13" s="11"/>
      <c r="G13" s="12" t="s">
        <v>4</v>
      </c>
      <c r="H13" s="4"/>
      <c r="I13" s="4"/>
      <c r="J13" s="4"/>
      <c r="K13" s="4"/>
      <c r="L13" s="11"/>
      <c r="M13" s="11"/>
      <c r="N13" s="11"/>
      <c r="O13" s="11"/>
      <c r="P13" s="11"/>
      <c r="Q13" s="18"/>
    </row>
    <row r="14" spans="1:17" ht="15">
      <c r="A14" s="8" t="s">
        <v>5</v>
      </c>
      <c r="B14" s="9"/>
      <c r="C14" s="13">
        <v>1</v>
      </c>
      <c r="D14" s="13">
        <f aca="true" t="shared" si="0" ref="D14:Q14">C14+1</f>
        <v>2</v>
      </c>
      <c r="E14" s="13">
        <f t="shared" si="0"/>
        <v>3</v>
      </c>
      <c r="F14" s="13">
        <f t="shared" si="0"/>
        <v>4</v>
      </c>
      <c r="G14" s="13">
        <f t="shared" si="0"/>
        <v>5</v>
      </c>
      <c r="H14" s="13">
        <f t="shared" si="0"/>
        <v>6</v>
      </c>
      <c r="I14" s="13">
        <f t="shared" si="0"/>
        <v>7</v>
      </c>
      <c r="J14" s="13">
        <f t="shared" si="0"/>
        <v>8</v>
      </c>
      <c r="K14" s="13">
        <f t="shared" si="0"/>
        <v>9</v>
      </c>
      <c r="L14" s="13">
        <f t="shared" si="0"/>
        <v>10</v>
      </c>
      <c r="M14" s="13">
        <f t="shared" si="0"/>
        <v>11</v>
      </c>
      <c r="N14" s="13">
        <f t="shared" si="0"/>
        <v>12</v>
      </c>
      <c r="O14" s="13">
        <f t="shared" si="0"/>
        <v>13</v>
      </c>
      <c r="P14" s="13">
        <f t="shared" si="0"/>
        <v>14</v>
      </c>
      <c r="Q14" s="13">
        <f t="shared" si="0"/>
        <v>15</v>
      </c>
    </row>
    <row r="15" spans="1:17" ht="15">
      <c r="A15" s="3" t="s">
        <v>6</v>
      </c>
      <c r="B15" s="5"/>
      <c r="C15" s="14"/>
      <c r="D15" s="14"/>
      <c r="E15" s="14"/>
      <c r="F15" s="14"/>
      <c r="G15" s="14"/>
      <c r="H15" s="14"/>
      <c r="I15" s="14"/>
      <c r="J15" s="14"/>
      <c r="K15" s="14"/>
      <c r="L15" s="14">
        <v>150</v>
      </c>
      <c r="M15" s="14">
        <v>100</v>
      </c>
      <c r="N15" s="14">
        <v>125</v>
      </c>
      <c r="O15" s="14">
        <v>110</v>
      </c>
      <c r="P15" s="14">
        <v>85</v>
      </c>
      <c r="Q15" s="14">
        <v>150</v>
      </c>
    </row>
    <row r="16" spans="1:17" ht="15">
      <c r="A16" s="6" t="s">
        <v>7</v>
      </c>
      <c r="B16" s="7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5">
      <c r="A17" s="6" t="s">
        <v>8</v>
      </c>
      <c r="B17" s="7">
        <v>0</v>
      </c>
      <c r="C17" s="15">
        <f aca="true" t="shared" si="1" ref="C17:Q17">B17+C16-C15</f>
        <v>0</v>
      </c>
      <c r="D17" s="15">
        <f t="shared" si="1"/>
        <v>0</v>
      </c>
      <c r="E17" s="15">
        <f t="shared" si="1"/>
        <v>0</v>
      </c>
      <c r="F17" s="15">
        <f t="shared" si="1"/>
        <v>0</v>
      </c>
      <c r="G17" s="15">
        <f t="shared" si="1"/>
        <v>0</v>
      </c>
      <c r="H17" s="15">
        <f t="shared" si="1"/>
        <v>0</v>
      </c>
      <c r="I17" s="15">
        <f t="shared" si="1"/>
        <v>0</v>
      </c>
      <c r="J17" s="15">
        <f t="shared" si="1"/>
        <v>0</v>
      </c>
      <c r="K17" s="15">
        <f t="shared" si="1"/>
        <v>0</v>
      </c>
      <c r="L17" s="15">
        <f t="shared" si="1"/>
        <v>-150</v>
      </c>
      <c r="M17" s="15">
        <f t="shared" si="1"/>
        <v>-250</v>
      </c>
      <c r="N17" s="15">
        <f t="shared" si="1"/>
        <v>-375</v>
      </c>
      <c r="O17" s="15">
        <f t="shared" si="1"/>
        <v>-485</v>
      </c>
      <c r="P17" s="15">
        <f t="shared" si="1"/>
        <v>-570</v>
      </c>
      <c r="Q17" s="15">
        <f t="shared" si="1"/>
        <v>-720</v>
      </c>
    </row>
    <row r="18" spans="1:17" ht="15">
      <c r="A18" s="6" t="s">
        <v>9</v>
      </c>
      <c r="B18" s="7"/>
      <c r="C18" s="15">
        <f aca="true" t="shared" si="2" ref="C18:Q18">IF(C17&gt;=0,0,MINA(B17,0)-C17)</f>
        <v>0</v>
      </c>
      <c r="D18" s="15">
        <f t="shared" si="2"/>
        <v>0</v>
      </c>
      <c r="E18" s="15">
        <f t="shared" si="2"/>
        <v>0</v>
      </c>
      <c r="F18" s="15">
        <f t="shared" si="2"/>
        <v>0</v>
      </c>
      <c r="G18" s="15">
        <f t="shared" si="2"/>
        <v>0</v>
      </c>
      <c r="H18" s="15">
        <f t="shared" si="2"/>
        <v>0</v>
      </c>
      <c r="I18" s="15">
        <f t="shared" si="2"/>
        <v>0</v>
      </c>
      <c r="J18" s="15">
        <f t="shared" si="2"/>
        <v>0</v>
      </c>
      <c r="K18" s="15">
        <f t="shared" si="2"/>
        <v>0</v>
      </c>
      <c r="L18" s="15">
        <f t="shared" si="2"/>
        <v>150</v>
      </c>
      <c r="M18" s="15">
        <f t="shared" si="2"/>
        <v>100</v>
      </c>
      <c r="N18" s="15">
        <f t="shared" si="2"/>
        <v>125</v>
      </c>
      <c r="O18" s="15">
        <f t="shared" si="2"/>
        <v>110</v>
      </c>
      <c r="P18" s="15">
        <f t="shared" si="2"/>
        <v>85</v>
      </c>
      <c r="Q18" s="15">
        <f t="shared" si="2"/>
        <v>150</v>
      </c>
    </row>
    <row r="19" spans="1:17" ht="15">
      <c r="A19" s="8" t="s">
        <v>10</v>
      </c>
      <c r="B19" s="9"/>
      <c r="C19" s="16">
        <f aca="true" t="shared" si="3" ref="C19:Q19">D18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150</v>
      </c>
      <c r="L19" s="16">
        <f t="shared" si="3"/>
        <v>100</v>
      </c>
      <c r="M19" s="16">
        <f t="shared" si="3"/>
        <v>125</v>
      </c>
      <c r="N19" s="16">
        <f t="shared" si="3"/>
        <v>110</v>
      </c>
      <c r="O19" s="16">
        <f t="shared" si="3"/>
        <v>85</v>
      </c>
      <c r="P19" s="16">
        <f t="shared" si="3"/>
        <v>150</v>
      </c>
      <c r="Q19" s="16">
        <f t="shared" si="3"/>
        <v>0</v>
      </c>
    </row>
    <row r="21" spans="1:17" ht="15">
      <c r="A21" s="10" t="s">
        <v>11</v>
      </c>
      <c r="B21" s="5"/>
      <c r="C21" s="19"/>
      <c r="D21" s="20"/>
      <c r="E21" s="20"/>
      <c r="F21" s="20"/>
      <c r="G21" s="21" t="s">
        <v>4</v>
      </c>
      <c r="H21" s="20"/>
      <c r="I21" s="20"/>
      <c r="J21" s="20"/>
      <c r="K21" s="20"/>
      <c r="L21" s="20"/>
      <c r="M21" s="20"/>
      <c r="N21" s="20"/>
      <c r="O21" s="20"/>
      <c r="P21" s="20"/>
      <c r="Q21" s="22"/>
    </row>
    <row r="22" spans="1:17" ht="15">
      <c r="A22" s="8" t="s">
        <v>5</v>
      </c>
      <c r="B22" s="9"/>
      <c r="C22" s="13">
        <v>1</v>
      </c>
      <c r="D22" s="13">
        <f aca="true" t="shared" si="4" ref="D22:Q22">C22+1</f>
        <v>2</v>
      </c>
      <c r="E22" s="13">
        <f t="shared" si="4"/>
        <v>3</v>
      </c>
      <c r="F22" s="13">
        <f t="shared" si="4"/>
        <v>4</v>
      </c>
      <c r="G22" s="13">
        <f t="shared" si="4"/>
        <v>5</v>
      </c>
      <c r="H22" s="13">
        <f t="shared" si="4"/>
        <v>6</v>
      </c>
      <c r="I22" s="13">
        <f t="shared" si="4"/>
        <v>7</v>
      </c>
      <c r="J22" s="13">
        <f t="shared" si="4"/>
        <v>8</v>
      </c>
      <c r="K22" s="13">
        <f t="shared" si="4"/>
        <v>9</v>
      </c>
      <c r="L22" s="13">
        <f t="shared" si="4"/>
        <v>10</v>
      </c>
      <c r="M22" s="13">
        <f t="shared" si="4"/>
        <v>11</v>
      </c>
      <c r="N22" s="13">
        <f t="shared" si="4"/>
        <v>12</v>
      </c>
      <c r="O22" s="13">
        <f t="shared" si="4"/>
        <v>13</v>
      </c>
      <c r="P22" s="13">
        <f t="shared" si="4"/>
        <v>14</v>
      </c>
      <c r="Q22" s="13">
        <f t="shared" si="4"/>
        <v>15</v>
      </c>
    </row>
    <row r="23" spans="1:17" ht="15">
      <c r="A23" s="3" t="s">
        <v>6</v>
      </c>
      <c r="B23" s="5"/>
      <c r="C23" s="14"/>
      <c r="D23" s="14"/>
      <c r="E23" s="14"/>
      <c r="F23" s="14"/>
      <c r="G23" s="14"/>
      <c r="H23" s="14"/>
      <c r="I23" s="14"/>
      <c r="J23" s="14"/>
      <c r="K23" s="14"/>
      <c r="L23" s="14">
        <v>800</v>
      </c>
      <c r="M23" s="14">
        <v>880</v>
      </c>
      <c r="N23" s="14">
        <v>820</v>
      </c>
      <c r="O23" s="14">
        <v>700</v>
      </c>
      <c r="P23" s="14">
        <v>650</v>
      </c>
      <c r="Q23" s="14">
        <v>900</v>
      </c>
    </row>
    <row r="24" spans="1:17" ht="15">
      <c r="A24" s="6" t="s">
        <v>7</v>
      </c>
      <c r="B24" s="7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5">
      <c r="A25" s="6" t="s">
        <v>8</v>
      </c>
      <c r="B25" s="7">
        <v>0</v>
      </c>
      <c r="C25" s="15">
        <f aca="true" t="shared" si="5" ref="C25:Q25">B25+C24-C23</f>
        <v>0</v>
      </c>
      <c r="D25" s="15">
        <f t="shared" si="5"/>
        <v>0</v>
      </c>
      <c r="E25" s="15">
        <f t="shared" si="5"/>
        <v>0</v>
      </c>
      <c r="F25" s="15">
        <f t="shared" si="5"/>
        <v>0</v>
      </c>
      <c r="G25" s="15">
        <f t="shared" si="5"/>
        <v>0</v>
      </c>
      <c r="H25" s="15">
        <f t="shared" si="5"/>
        <v>0</v>
      </c>
      <c r="I25" s="15">
        <f t="shared" si="5"/>
        <v>0</v>
      </c>
      <c r="J25" s="15">
        <f t="shared" si="5"/>
        <v>0</v>
      </c>
      <c r="K25" s="15">
        <f t="shared" si="5"/>
        <v>0</v>
      </c>
      <c r="L25" s="15">
        <f t="shared" si="5"/>
        <v>-800</v>
      </c>
      <c r="M25" s="15">
        <f t="shared" si="5"/>
        <v>-1680</v>
      </c>
      <c r="N25" s="15">
        <f t="shared" si="5"/>
        <v>-2500</v>
      </c>
      <c r="O25" s="15">
        <f t="shared" si="5"/>
        <v>-3200</v>
      </c>
      <c r="P25" s="15">
        <f t="shared" si="5"/>
        <v>-3850</v>
      </c>
      <c r="Q25" s="15">
        <f t="shared" si="5"/>
        <v>-4750</v>
      </c>
    </row>
    <row r="26" spans="1:17" ht="15">
      <c r="A26" s="6" t="s">
        <v>9</v>
      </c>
      <c r="B26" s="7"/>
      <c r="C26" s="15">
        <f aca="true" t="shared" si="6" ref="C26:Q26">IF(C25&gt;=0,0,MINA(B25,0)-C25)</f>
        <v>0</v>
      </c>
      <c r="D26" s="15">
        <f t="shared" si="6"/>
        <v>0</v>
      </c>
      <c r="E26" s="15">
        <f t="shared" si="6"/>
        <v>0</v>
      </c>
      <c r="F26" s="15">
        <f t="shared" si="6"/>
        <v>0</v>
      </c>
      <c r="G26" s="15">
        <f t="shared" si="6"/>
        <v>0</v>
      </c>
      <c r="H26" s="15">
        <f t="shared" si="6"/>
        <v>0</v>
      </c>
      <c r="I26" s="15">
        <f t="shared" si="6"/>
        <v>0</v>
      </c>
      <c r="J26" s="15">
        <f t="shared" si="6"/>
        <v>0</v>
      </c>
      <c r="K26" s="15">
        <f t="shared" si="6"/>
        <v>0</v>
      </c>
      <c r="L26" s="15">
        <f t="shared" si="6"/>
        <v>800</v>
      </c>
      <c r="M26" s="15">
        <f t="shared" si="6"/>
        <v>880</v>
      </c>
      <c r="N26" s="15">
        <f t="shared" si="6"/>
        <v>820</v>
      </c>
      <c r="O26" s="15">
        <f t="shared" si="6"/>
        <v>700</v>
      </c>
      <c r="P26" s="15">
        <f t="shared" si="6"/>
        <v>650</v>
      </c>
      <c r="Q26" s="15">
        <f t="shared" si="6"/>
        <v>900</v>
      </c>
    </row>
    <row r="27" spans="1:17" ht="15">
      <c r="A27" s="8" t="s">
        <v>10</v>
      </c>
      <c r="B27" s="9"/>
      <c r="C27" s="16">
        <f aca="true" t="shared" si="7" ref="C27:Q27">D26</f>
        <v>0</v>
      </c>
      <c r="D27" s="16">
        <f t="shared" si="7"/>
        <v>0</v>
      </c>
      <c r="E27" s="16">
        <f t="shared" si="7"/>
        <v>0</v>
      </c>
      <c r="F27" s="16">
        <f t="shared" si="7"/>
        <v>0</v>
      </c>
      <c r="G27" s="16">
        <f t="shared" si="7"/>
        <v>0</v>
      </c>
      <c r="H27" s="16">
        <f t="shared" si="7"/>
        <v>0</v>
      </c>
      <c r="I27" s="16">
        <f t="shared" si="7"/>
        <v>0</v>
      </c>
      <c r="J27" s="16">
        <f t="shared" si="7"/>
        <v>0</v>
      </c>
      <c r="K27" s="16">
        <f t="shared" si="7"/>
        <v>800</v>
      </c>
      <c r="L27" s="16">
        <f t="shared" si="7"/>
        <v>880</v>
      </c>
      <c r="M27" s="16">
        <f t="shared" si="7"/>
        <v>820</v>
      </c>
      <c r="N27" s="16">
        <f t="shared" si="7"/>
        <v>700</v>
      </c>
      <c r="O27" s="16">
        <f t="shared" si="7"/>
        <v>650</v>
      </c>
      <c r="P27" s="16">
        <f t="shared" si="7"/>
        <v>900</v>
      </c>
      <c r="Q27" s="16">
        <f t="shared" si="7"/>
        <v>0</v>
      </c>
    </row>
    <row r="29" spans="1:17" ht="15">
      <c r="A29" s="10" t="s">
        <v>12</v>
      </c>
      <c r="B29" s="5"/>
      <c r="C29" s="19"/>
      <c r="D29" s="20"/>
      <c r="E29" s="20"/>
      <c r="F29" s="20"/>
      <c r="G29" s="21" t="s">
        <v>4</v>
      </c>
      <c r="H29" s="20"/>
      <c r="I29" s="20"/>
      <c r="J29" s="20"/>
      <c r="K29" s="20"/>
      <c r="L29" s="20"/>
      <c r="M29" s="20"/>
      <c r="N29" s="20"/>
      <c r="O29" s="20"/>
      <c r="P29" s="20"/>
      <c r="Q29" s="22"/>
    </row>
    <row r="30" spans="1:17" ht="15">
      <c r="A30" s="8" t="s">
        <v>5</v>
      </c>
      <c r="B30" s="9"/>
      <c r="C30" s="13">
        <v>1</v>
      </c>
      <c r="D30" s="13">
        <f aca="true" t="shared" si="8" ref="D30:Q30">C30+1</f>
        <v>2</v>
      </c>
      <c r="E30" s="13">
        <f t="shared" si="8"/>
        <v>3</v>
      </c>
      <c r="F30" s="13">
        <f t="shared" si="8"/>
        <v>4</v>
      </c>
      <c r="G30" s="13">
        <f t="shared" si="8"/>
        <v>5</v>
      </c>
      <c r="H30" s="13">
        <f t="shared" si="8"/>
        <v>6</v>
      </c>
      <c r="I30" s="13">
        <f t="shared" si="8"/>
        <v>7</v>
      </c>
      <c r="J30" s="13">
        <f t="shared" si="8"/>
        <v>8</v>
      </c>
      <c r="K30" s="13">
        <f t="shared" si="8"/>
        <v>9</v>
      </c>
      <c r="L30" s="13">
        <f t="shared" si="8"/>
        <v>10</v>
      </c>
      <c r="M30" s="13">
        <f t="shared" si="8"/>
        <v>11</v>
      </c>
      <c r="N30" s="13">
        <f t="shared" si="8"/>
        <v>12</v>
      </c>
      <c r="O30" s="13">
        <f t="shared" si="8"/>
        <v>13</v>
      </c>
      <c r="P30" s="13">
        <f t="shared" si="8"/>
        <v>14</v>
      </c>
      <c r="Q30" s="13">
        <f t="shared" si="8"/>
        <v>15</v>
      </c>
    </row>
    <row r="31" spans="1:17" ht="15">
      <c r="A31" s="3" t="s">
        <v>6</v>
      </c>
      <c r="B31" s="5"/>
      <c r="C31" s="14"/>
      <c r="D31" s="14"/>
      <c r="E31" s="14"/>
      <c r="F31" s="14"/>
      <c r="G31" s="14"/>
      <c r="H31" s="14"/>
      <c r="I31" s="14"/>
      <c r="J31" s="14"/>
      <c r="K31" s="14"/>
      <c r="L31" s="14">
        <v>50</v>
      </c>
      <c r="M31" s="14">
        <v>75</v>
      </c>
      <c r="N31" s="14">
        <v>65</v>
      </c>
      <c r="O31" s="14">
        <v>100</v>
      </c>
      <c r="P31" s="14">
        <v>40</v>
      </c>
      <c r="Q31" s="14">
        <v>80</v>
      </c>
    </row>
    <row r="32" spans="1:17" ht="15">
      <c r="A32" s="6" t="s">
        <v>7</v>
      </c>
      <c r="B32" s="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5">
      <c r="A33" s="6" t="s">
        <v>8</v>
      </c>
      <c r="B33" s="7">
        <v>0</v>
      </c>
      <c r="C33" s="15">
        <f aca="true" t="shared" si="9" ref="C33:Q33">B33+C32-C31</f>
        <v>0</v>
      </c>
      <c r="D33" s="15">
        <f t="shared" si="9"/>
        <v>0</v>
      </c>
      <c r="E33" s="15">
        <f t="shared" si="9"/>
        <v>0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0</v>
      </c>
      <c r="J33" s="15">
        <f t="shared" si="9"/>
        <v>0</v>
      </c>
      <c r="K33" s="15">
        <f t="shared" si="9"/>
        <v>0</v>
      </c>
      <c r="L33" s="15">
        <f t="shared" si="9"/>
        <v>-50</v>
      </c>
      <c r="M33" s="15">
        <f t="shared" si="9"/>
        <v>-125</v>
      </c>
      <c r="N33" s="15">
        <f t="shared" si="9"/>
        <v>-190</v>
      </c>
      <c r="O33" s="15">
        <f t="shared" si="9"/>
        <v>-290</v>
      </c>
      <c r="P33" s="15">
        <f t="shared" si="9"/>
        <v>-330</v>
      </c>
      <c r="Q33" s="15">
        <f t="shared" si="9"/>
        <v>-410</v>
      </c>
    </row>
    <row r="34" spans="1:17" ht="15">
      <c r="A34" s="6" t="s">
        <v>9</v>
      </c>
      <c r="B34" s="7"/>
      <c r="C34" s="15">
        <f aca="true" t="shared" si="10" ref="C34:Q34">IF(C33&gt;=0,0,MINA(B33,0)-C33)</f>
        <v>0</v>
      </c>
      <c r="D34" s="15">
        <f t="shared" si="10"/>
        <v>0</v>
      </c>
      <c r="E34" s="15">
        <f t="shared" si="10"/>
        <v>0</v>
      </c>
      <c r="F34" s="15">
        <f t="shared" si="10"/>
        <v>0</v>
      </c>
      <c r="G34" s="15">
        <f t="shared" si="10"/>
        <v>0</v>
      </c>
      <c r="H34" s="15">
        <f t="shared" si="10"/>
        <v>0</v>
      </c>
      <c r="I34" s="15">
        <f t="shared" si="10"/>
        <v>0</v>
      </c>
      <c r="J34" s="15">
        <f t="shared" si="10"/>
        <v>0</v>
      </c>
      <c r="K34" s="15">
        <f t="shared" si="10"/>
        <v>0</v>
      </c>
      <c r="L34" s="15">
        <f t="shared" si="10"/>
        <v>50</v>
      </c>
      <c r="M34" s="15">
        <f t="shared" si="10"/>
        <v>75</v>
      </c>
      <c r="N34" s="15">
        <f t="shared" si="10"/>
        <v>65</v>
      </c>
      <c r="O34" s="15">
        <f t="shared" si="10"/>
        <v>100</v>
      </c>
      <c r="P34" s="15">
        <f t="shared" si="10"/>
        <v>40</v>
      </c>
      <c r="Q34" s="15">
        <f t="shared" si="10"/>
        <v>80</v>
      </c>
    </row>
    <row r="35" spans="1:17" ht="15">
      <c r="A35" s="8" t="s">
        <v>10</v>
      </c>
      <c r="B35" s="9"/>
      <c r="C35" s="16">
        <f aca="true" t="shared" si="11" ref="C35:Q35">D34</f>
        <v>0</v>
      </c>
      <c r="D35" s="16">
        <f t="shared" si="11"/>
        <v>0</v>
      </c>
      <c r="E35" s="16">
        <f t="shared" si="11"/>
        <v>0</v>
      </c>
      <c r="F35" s="16">
        <f t="shared" si="11"/>
        <v>0</v>
      </c>
      <c r="G35" s="16">
        <f t="shared" si="11"/>
        <v>0</v>
      </c>
      <c r="H35" s="16">
        <f t="shared" si="11"/>
        <v>0</v>
      </c>
      <c r="I35" s="16">
        <f t="shared" si="11"/>
        <v>0</v>
      </c>
      <c r="J35" s="16">
        <f t="shared" si="11"/>
        <v>0</v>
      </c>
      <c r="K35" s="16">
        <f t="shared" si="11"/>
        <v>50</v>
      </c>
      <c r="L35" s="16">
        <f t="shared" si="11"/>
        <v>75</v>
      </c>
      <c r="M35" s="16">
        <f t="shared" si="11"/>
        <v>65</v>
      </c>
      <c r="N35" s="16">
        <f t="shared" si="11"/>
        <v>100</v>
      </c>
      <c r="O35" s="16">
        <f t="shared" si="11"/>
        <v>40</v>
      </c>
      <c r="P35" s="16">
        <f t="shared" si="11"/>
        <v>80</v>
      </c>
      <c r="Q35" s="16">
        <f t="shared" si="11"/>
        <v>0</v>
      </c>
    </row>
    <row r="36" ht="18">
      <c r="J36" s="17"/>
    </row>
    <row r="37" ht="18">
      <c r="J37" s="17"/>
    </row>
    <row r="38" spans="1:17" ht="15">
      <c r="A38" s="10" t="s">
        <v>13</v>
      </c>
      <c r="B38" s="5"/>
      <c r="C38" s="19" t="s">
        <v>14</v>
      </c>
      <c r="D38" s="20"/>
      <c r="E38" s="20"/>
      <c r="F38" s="20"/>
      <c r="G38" s="21" t="s">
        <v>4</v>
      </c>
      <c r="H38" s="20"/>
      <c r="I38" s="20"/>
      <c r="J38" s="20"/>
      <c r="K38" s="20"/>
      <c r="L38" s="20"/>
      <c r="M38" s="20"/>
      <c r="N38" s="20"/>
      <c r="O38" s="20"/>
      <c r="P38" s="20"/>
      <c r="Q38" s="22"/>
    </row>
    <row r="39" spans="1:17" ht="15">
      <c r="A39" s="8" t="s">
        <v>15</v>
      </c>
      <c r="B39" s="9"/>
      <c r="C39" s="13">
        <v>1</v>
      </c>
      <c r="D39" s="13">
        <f aca="true" t="shared" si="12" ref="D39:Q39">C39+1</f>
        <v>2</v>
      </c>
      <c r="E39" s="13">
        <f t="shared" si="12"/>
        <v>3</v>
      </c>
      <c r="F39" s="13">
        <f t="shared" si="12"/>
        <v>4</v>
      </c>
      <c r="G39" s="13">
        <f t="shared" si="12"/>
        <v>5</v>
      </c>
      <c r="H39" s="13">
        <f t="shared" si="12"/>
        <v>6</v>
      </c>
      <c r="I39" s="13">
        <f t="shared" si="12"/>
        <v>7</v>
      </c>
      <c r="J39" s="13">
        <f t="shared" si="12"/>
        <v>8</v>
      </c>
      <c r="K39" s="13">
        <f t="shared" si="12"/>
        <v>9</v>
      </c>
      <c r="L39" s="13">
        <f t="shared" si="12"/>
        <v>10</v>
      </c>
      <c r="M39" s="13">
        <f t="shared" si="12"/>
        <v>11</v>
      </c>
      <c r="N39" s="13">
        <f t="shared" si="12"/>
        <v>12</v>
      </c>
      <c r="O39" s="13">
        <f t="shared" si="12"/>
        <v>13</v>
      </c>
      <c r="P39" s="13">
        <f t="shared" si="12"/>
        <v>14</v>
      </c>
      <c r="Q39" s="13">
        <f t="shared" si="12"/>
        <v>15</v>
      </c>
    </row>
    <row r="40" spans="1:17" ht="15">
      <c r="A40" s="3" t="s">
        <v>6</v>
      </c>
      <c r="B40" s="5"/>
      <c r="C40" s="14">
        <f aca="true" t="shared" si="13" ref="C40:Q40">C27</f>
        <v>0</v>
      </c>
      <c r="D40" s="14">
        <f t="shared" si="13"/>
        <v>0</v>
      </c>
      <c r="E40" s="14">
        <f t="shared" si="13"/>
        <v>0</v>
      </c>
      <c r="F40" s="14">
        <f t="shared" si="13"/>
        <v>0</v>
      </c>
      <c r="G40" s="14">
        <f t="shared" si="13"/>
        <v>0</v>
      </c>
      <c r="H40" s="14">
        <f t="shared" si="13"/>
        <v>0</v>
      </c>
      <c r="I40" s="14">
        <f t="shared" si="13"/>
        <v>0</v>
      </c>
      <c r="J40" s="14">
        <f t="shared" si="13"/>
        <v>0</v>
      </c>
      <c r="K40" s="14">
        <f t="shared" si="13"/>
        <v>800</v>
      </c>
      <c r="L40" s="14">
        <f t="shared" si="13"/>
        <v>880</v>
      </c>
      <c r="M40" s="14">
        <f t="shared" si="13"/>
        <v>820</v>
      </c>
      <c r="N40" s="14">
        <f t="shared" si="13"/>
        <v>700</v>
      </c>
      <c r="O40" s="14">
        <f t="shared" si="13"/>
        <v>650</v>
      </c>
      <c r="P40" s="14">
        <f t="shared" si="13"/>
        <v>900</v>
      </c>
      <c r="Q40" s="14">
        <f t="shared" si="13"/>
        <v>0</v>
      </c>
    </row>
    <row r="41" spans="1:17" ht="15">
      <c r="A41" s="6" t="s">
        <v>7</v>
      </c>
      <c r="B41" s="7"/>
      <c r="C41" s="15"/>
      <c r="D41" s="15"/>
      <c r="E41" s="15"/>
      <c r="F41" s="15"/>
      <c r="G41" s="15"/>
      <c r="H41" s="15"/>
      <c r="I41" s="15"/>
      <c r="J41" s="15"/>
      <c r="K41" s="15">
        <v>3000</v>
      </c>
      <c r="L41" s="15"/>
      <c r="M41" s="15"/>
      <c r="N41" s="15">
        <v>2000</v>
      </c>
      <c r="O41" s="15"/>
      <c r="P41" s="15"/>
      <c r="Q41" s="15"/>
    </row>
    <row r="42" spans="1:17" ht="15">
      <c r="A42" s="6" t="s">
        <v>8</v>
      </c>
      <c r="B42" s="7">
        <v>0</v>
      </c>
      <c r="C42" s="15">
        <f aca="true" t="shared" si="14" ref="C42:Q42">B42+C41-C40</f>
        <v>0</v>
      </c>
      <c r="D42" s="15">
        <f t="shared" si="14"/>
        <v>0</v>
      </c>
      <c r="E42" s="15">
        <f t="shared" si="14"/>
        <v>0</v>
      </c>
      <c r="F42" s="15">
        <f t="shared" si="14"/>
        <v>0</v>
      </c>
      <c r="G42" s="15">
        <f t="shared" si="14"/>
        <v>0</v>
      </c>
      <c r="H42" s="15">
        <f t="shared" si="14"/>
        <v>0</v>
      </c>
      <c r="I42" s="15">
        <f t="shared" si="14"/>
        <v>0</v>
      </c>
      <c r="J42" s="15">
        <f t="shared" si="14"/>
        <v>0</v>
      </c>
      <c r="K42" s="15">
        <f t="shared" si="14"/>
        <v>2200</v>
      </c>
      <c r="L42" s="15">
        <f t="shared" si="14"/>
        <v>1320</v>
      </c>
      <c r="M42" s="15">
        <f t="shared" si="14"/>
        <v>500</v>
      </c>
      <c r="N42" s="15">
        <f t="shared" si="14"/>
        <v>1800</v>
      </c>
      <c r="O42" s="15">
        <f t="shared" si="14"/>
        <v>1150</v>
      </c>
      <c r="P42" s="15">
        <f t="shared" si="14"/>
        <v>250</v>
      </c>
      <c r="Q42" s="15">
        <f t="shared" si="14"/>
        <v>250</v>
      </c>
    </row>
    <row r="43" spans="1:17" ht="15">
      <c r="A43" s="6" t="s">
        <v>9</v>
      </c>
      <c r="B43" s="7"/>
      <c r="C43" s="15">
        <f aca="true" t="shared" si="15" ref="C43:Q43">IF(C42&gt;=0,0,MINA(B42,0)-C42)</f>
        <v>0</v>
      </c>
      <c r="D43" s="15">
        <f t="shared" si="15"/>
        <v>0</v>
      </c>
      <c r="E43" s="15">
        <f t="shared" si="15"/>
        <v>0</v>
      </c>
      <c r="F43" s="15">
        <f t="shared" si="15"/>
        <v>0</v>
      </c>
      <c r="G43" s="15">
        <f t="shared" si="15"/>
        <v>0</v>
      </c>
      <c r="H43" s="15">
        <f t="shared" si="15"/>
        <v>0</v>
      </c>
      <c r="I43" s="15">
        <f t="shared" si="15"/>
        <v>0</v>
      </c>
      <c r="J43" s="15">
        <f t="shared" si="15"/>
        <v>0</v>
      </c>
      <c r="K43" s="15">
        <f t="shared" si="15"/>
        <v>0</v>
      </c>
      <c r="L43" s="15">
        <f t="shared" si="15"/>
        <v>0</v>
      </c>
      <c r="M43" s="15">
        <f t="shared" si="15"/>
        <v>0</v>
      </c>
      <c r="N43" s="15">
        <f t="shared" si="15"/>
        <v>0</v>
      </c>
      <c r="O43" s="15">
        <f t="shared" si="15"/>
        <v>0</v>
      </c>
      <c r="P43" s="15">
        <f t="shared" si="15"/>
        <v>0</v>
      </c>
      <c r="Q43" s="15">
        <f t="shared" si="15"/>
        <v>0</v>
      </c>
    </row>
    <row r="44" spans="1:17" ht="15">
      <c r="A44" s="8" t="s">
        <v>10</v>
      </c>
      <c r="B44" s="9"/>
      <c r="C44" s="16">
        <f aca="true" t="shared" si="16" ref="C44:Q44">D43</f>
        <v>0</v>
      </c>
      <c r="D44" s="16">
        <f t="shared" si="16"/>
        <v>0</v>
      </c>
      <c r="E44" s="16">
        <f t="shared" si="16"/>
        <v>0</v>
      </c>
      <c r="F44" s="16">
        <f t="shared" si="16"/>
        <v>0</v>
      </c>
      <c r="G44" s="16">
        <f t="shared" si="16"/>
        <v>0</v>
      </c>
      <c r="H44" s="16">
        <f t="shared" si="16"/>
        <v>0</v>
      </c>
      <c r="I44" s="16">
        <f t="shared" si="16"/>
        <v>0</v>
      </c>
      <c r="J44" s="16">
        <f t="shared" si="16"/>
        <v>0</v>
      </c>
      <c r="K44" s="16">
        <f t="shared" si="16"/>
        <v>0</v>
      </c>
      <c r="L44" s="16">
        <f t="shared" si="16"/>
        <v>0</v>
      </c>
      <c r="M44" s="16">
        <f t="shared" si="16"/>
        <v>0</v>
      </c>
      <c r="N44" s="16">
        <f t="shared" si="16"/>
        <v>0</v>
      </c>
      <c r="O44" s="16">
        <f t="shared" si="16"/>
        <v>0</v>
      </c>
      <c r="P44" s="16">
        <f t="shared" si="16"/>
        <v>0</v>
      </c>
      <c r="Q44" s="16">
        <f t="shared" si="16"/>
        <v>0</v>
      </c>
    </row>
    <row r="45" ht="18">
      <c r="J45" s="17"/>
    </row>
    <row r="46" spans="1:17" ht="15">
      <c r="A46" s="10" t="s">
        <v>16</v>
      </c>
      <c r="B46" s="5"/>
      <c r="C46" s="19" t="s">
        <v>17</v>
      </c>
      <c r="D46" s="20"/>
      <c r="E46" s="20"/>
      <c r="F46" s="20"/>
      <c r="G46" s="21" t="s">
        <v>4</v>
      </c>
      <c r="H46" s="20"/>
      <c r="I46" s="20"/>
      <c r="J46" s="20"/>
      <c r="K46" s="20"/>
      <c r="L46" s="20"/>
      <c r="M46" s="20"/>
      <c r="N46" s="20"/>
      <c r="O46" s="20"/>
      <c r="P46" s="20"/>
      <c r="Q46" s="22"/>
    </row>
    <row r="47" spans="1:17" ht="15">
      <c r="A47" s="8" t="s">
        <v>18</v>
      </c>
      <c r="B47" s="9"/>
      <c r="C47" s="13">
        <v>1</v>
      </c>
      <c r="D47" s="13">
        <f aca="true" t="shared" si="17" ref="D47:Q47">C47+1</f>
        <v>2</v>
      </c>
      <c r="E47" s="13">
        <f t="shared" si="17"/>
        <v>3</v>
      </c>
      <c r="F47" s="13">
        <f t="shared" si="17"/>
        <v>4</v>
      </c>
      <c r="G47" s="13">
        <f t="shared" si="17"/>
        <v>5</v>
      </c>
      <c r="H47" s="13">
        <f t="shared" si="17"/>
        <v>6</v>
      </c>
      <c r="I47" s="13">
        <f t="shared" si="17"/>
        <v>7</v>
      </c>
      <c r="J47" s="13">
        <f t="shared" si="17"/>
        <v>8</v>
      </c>
      <c r="K47" s="13">
        <f t="shared" si="17"/>
        <v>9</v>
      </c>
      <c r="L47" s="13">
        <f t="shared" si="17"/>
        <v>10</v>
      </c>
      <c r="M47" s="13">
        <f t="shared" si="17"/>
        <v>11</v>
      </c>
      <c r="N47" s="13">
        <f t="shared" si="17"/>
        <v>12</v>
      </c>
      <c r="O47" s="13">
        <f t="shared" si="17"/>
        <v>13</v>
      </c>
      <c r="P47" s="13">
        <f t="shared" si="17"/>
        <v>14</v>
      </c>
      <c r="Q47" s="13">
        <f t="shared" si="17"/>
        <v>15</v>
      </c>
    </row>
    <row r="48" spans="1:17" ht="15">
      <c r="A48" s="3" t="s">
        <v>6</v>
      </c>
      <c r="B48" s="5"/>
      <c r="C48" s="14">
        <f>6*C27</f>
        <v>0</v>
      </c>
      <c r="D48" s="14">
        <f aca="true" t="shared" si="18" ref="D48:Q48">6*D27</f>
        <v>0</v>
      </c>
      <c r="E48" s="14">
        <f t="shared" si="18"/>
        <v>0</v>
      </c>
      <c r="F48" s="14">
        <f t="shared" si="18"/>
        <v>0</v>
      </c>
      <c r="G48" s="14">
        <f t="shared" si="18"/>
        <v>0</v>
      </c>
      <c r="H48" s="14">
        <f t="shared" si="18"/>
        <v>0</v>
      </c>
      <c r="I48" s="14">
        <f t="shared" si="18"/>
        <v>0</v>
      </c>
      <c r="J48" s="14">
        <f t="shared" si="18"/>
        <v>0</v>
      </c>
      <c r="K48" s="14">
        <f t="shared" si="18"/>
        <v>4800</v>
      </c>
      <c r="L48" s="14">
        <f t="shared" si="18"/>
        <v>5280</v>
      </c>
      <c r="M48" s="14">
        <f t="shared" si="18"/>
        <v>4920</v>
      </c>
      <c r="N48" s="14">
        <f t="shared" si="18"/>
        <v>4200</v>
      </c>
      <c r="O48" s="14">
        <f t="shared" si="18"/>
        <v>3900</v>
      </c>
      <c r="P48" s="14">
        <f t="shared" si="18"/>
        <v>5400</v>
      </c>
      <c r="Q48" s="14">
        <f t="shared" si="18"/>
        <v>0</v>
      </c>
    </row>
    <row r="49" spans="1:17" ht="15">
      <c r="A49" s="6" t="s">
        <v>7</v>
      </c>
      <c r="B49" s="7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5">
      <c r="A50" s="6" t="s">
        <v>8</v>
      </c>
      <c r="B50" s="7">
        <v>0</v>
      </c>
      <c r="C50" s="15">
        <f aca="true" t="shared" si="19" ref="C50:Q50">B50+C49-C48</f>
        <v>0</v>
      </c>
      <c r="D50" s="15">
        <f t="shared" si="19"/>
        <v>0</v>
      </c>
      <c r="E50" s="15">
        <f t="shared" si="19"/>
        <v>0</v>
      </c>
      <c r="F50" s="15">
        <f t="shared" si="19"/>
        <v>0</v>
      </c>
      <c r="G50" s="15">
        <f t="shared" si="19"/>
        <v>0</v>
      </c>
      <c r="H50" s="15">
        <f t="shared" si="19"/>
        <v>0</v>
      </c>
      <c r="I50" s="15">
        <f t="shared" si="19"/>
        <v>0</v>
      </c>
      <c r="J50" s="15">
        <f t="shared" si="19"/>
        <v>0</v>
      </c>
      <c r="K50" s="15">
        <f t="shared" si="19"/>
        <v>-4800</v>
      </c>
      <c r="L50" s="15">
        <f t="shared" si="19"/>
        <v>-10080</v>
      </c>
      <c r="M50" s="15">
        <f t="shared" si="19"/>
        <v>-15000</v>
      </c>
      <c r="N50" s="15">
        <f t="shared" si="19"/>
        <v>-19200</v>
      </c>
      <c r="O50" s="15">
        <f t="shared" si="19"/>
        <v>-23100</v>
      </c>
      <c r="P50" s="15">
        <f t="shared" si="19"/>
        <v>-28500</v>
      </c>
      <c r="Q50" s="15">
        <f t="shared" si="19"/>
        <v>-28500</v>
      </c>
    </row>
    <row r="51" spans="1:17" ht="15">
      <c r="A51" s="6" t="s">
        <v>9</v>
      </c>
      <c r="B51" s="7"/>
      <c r="C51" s="15">
        <f aca="true" t="shared" si="20" ref="C51:Q51">IF(C50&gt;=0,0,MINA(B50,0)-C50)</f>
        <v>0</v>
      </c>
      <c r="D51" s="15">
        <f t="shared" si="20"/>
        <v>0</v>
      </c>
      <c r="E51" s="15">
        <f t="shared" si="20"/>
        <v>0</v>
      </c>
      <c r="F51" s="15">
        <f t="shared" si="20"/>
        <v>0</v>
      </c>
      <c r="G51" s="15">
        <f t="shared" si="20"/>
        <v>0</v>
      </c>
      <c r="H51" s="15">
        <f t="shared" si="20"/>
        <v>0</v>
      </c>
      <c r="I51" s="15">
        <f t="shared" si="20"/>
        <v>0</v>
      </c>
      <c r="J51" s="15">
        <f t="shared" si="20"/>
        <v>0</v>
      </c>
      <c r="K51" s="15">
        <f t="shared" si="20"/>
        <v>4800</v>
      </c>
      <c r="L51" s="15">
        <f t="shared" si="20"/>
        <v>5280</v>
      </c>
      <c r="M51" s="15">
        <f t="shared" si="20"/>
        <v>4920</v>
      </c>
      <c r="N51" s="15">
        <f t="shared" si="20"/>
        <v>4200</v>
      </c>
      <c r="O51" s="15">
        <f t="shared" si="20"/>
        <v>3900</v>
      </c>
      <c r="P51" s="15">
        <f t="shared" si="20"/>
        <v>5400</v>
      </c>
      <c r="Q51" s="15">
        <f t="shared" si="20"/>
        <v>0</v>
      </c>
    </row>
    <row r="52" spans="1:17" ht="15">
      <c r="A52" s="8" t="s">
        <v>10</v>
      </c>
      <c r="B52" s="9"/>
      <c r="C52" s="16">
        <f aca="true" t="shared" si="21" ref="C52:Q52">C51</f>
        <v>0</v>
      </c>
      <c r="D52" s="16">
        <f t="shared" si="21"/>
        <v>0</v>
      </c>
      <c r="E52" s="16">
        <f t="shared" si="21"/>
        <v>0</v>
      </c>
      <c r="F52" s="16">
        <f t="shared" si="21"/>
        <v>0</v>
      </c>
      <c r="G52" s="16">
        <f t="shared" si="21"/>
        <v>0</v>
      </c>
      <c r="H52" s="16">
        <f t="shared" si="21"/>
        <v>0</v>
      </c>
      <c r="I52" s="16">
        <f t="shared" si="21"/>
        <v>0</v>
      </c>
      <c r="J52" s="16">
        <f t="shared" si="21"/>
        <v>0</v>
      </c>
      <c r="K52" s="16">
        <f t="shared" si="21"/>
        <v>4800</v>
      </c>
      <c r="L52" s="16">
        <f t="shared" si="21"/>
        <v>5280</v>
      </c>
      <c r="M52" s="16">
        <f t="shared" si="21"/>
        <v>4920</v>
      </c>
      <c r="N52" s="16">
        <f t="shared" si="21"/>
        <v>4200</v>
      </c>
      <c r="O52" s="16">
        <f t="shared" si="21"/>
        <v>3900</v>
      </c>
      <c r="P52" s="16">
        <f t="shared" si="21"/>
        <v>5400</v>
      </c>
      <c r="Q52" s="16">
        <f t="shared" si="21"/>
        <v>0</v>
      </c>
    </row>
    <row r="53" ht="18">
      <c r="J53" s="17"/>
    </row>
    <row r="54" spans="1:17" ht="15">
      <c r="A54" s="10" t="s">
        <v>19</v>
      </c>
      <c r="B54" s="5"/>
      <c r="C54" s="19" t="s">
        <v>20</v>
      </c>
      <c r="D54" s="20"/>
      <c r="E54" s="20"/>
      <c r="F54" s="20"/>
      <c r="G54" s="21"/>
      <c r="H54" s="20"/>
      <c r="I54" s="20"/>
      <c r="J54" s="20"/>
      <c r="K54" s="20"/>
      <c r="L54" s="20"/>
      <c r="M54" s="20"/>
      <c r="N54" s="20"/>
      <c r="O54" s="20"/>
      <c r="P54" s="20"/>
      <c r="Q54" s="22"/>
    </row>
    <row r="55" spans="1:17" ht="15">
      <c r="A55" s="8" t="s">
        <v>21</v>
      </c>
      <c r="B55" s="9"/>
      <c r="C55" s="13">
        <v>1</v>
      </c>
      <c r="D55" s="13">
        <f aca="true" t="shared" si="22" ref="D55:Q55">C55+1</f>
        <v>2</v>
      </c>
      <c r="E55" s="13">
        <f t="shared" si="22"/>
        <v>3</v>
      </c>
      <c r="F55" s="13">
        <f t="shared" si="22"/>
        <v>4</v>
      </c>
      <c r="G55" s="13">
        <f t="shared" si="22"/>
        <v>5</v>
      </c>
      <c r="H55" s="13">
        <f t="shared" si="22"/>
        <v>6</v>
      </c>
      <c r="I55" s="13">
        <f t="shared" si="22"/>
        <v>7</v>
      </c>
      <c r="J55" s="13">
        <f t="shared" si="22"/>
        <v>8</v>
      </c>
      <c r="K55" s="13">
        <f t="shared" si="22"/>
        <v>9</v>
      </c>
      <c r="L55" s="13">
        <f t="shared" si="22"/>
        <v>10</v>
      </c>
      <c r="M55" s="13">
        <f t="shared" si="22"/>
        <v>11</v>
      </c>
      <c r="N55" s="13">
        <f t="shared" si="22"/>
        <v>12</v>
      </c>
      <c r="O55" s="13">
        <f t="shared" si="22"/>
        <v>13</v>
      </c>
      <c r="P55" s="13">
        <f t="shared" si="22"/>
        <v>14</v>
      </c>
      <c r="Q55" s="13">
        <f t="shared" si="22"/>
        <v>15</v>
      </c>
    </row>
    <row r="56" spans="1:17" ht="15">
      <c r="A56" s="3" t="s">
        <v>6</v>
      </c>
      <c r="B56" s="5"/>
      <c r="C56" s="14">
        <f>2*C19+2*C27+2*C35</f>
        <v>0</v>
      </c>
      <c r="D56" s="14">
        <f aca="true" t="shared" si="23" ref="D56:Q56">2*D19+2*D27+2*D35</f>
        <v>0</v>
      </c>
      <c r="E56" s="14">
        <f t="shared" si="23"/>
        <v>0</v>
      </c>
      <c r="F56" s="14">
        <f t="shared" si="23"/>
        <v>0</v>
      </c>
      <c r="G56" s="14">
        <f t="shared" si="23"/>
        <v>0</v>
      </c>
      <c r="H56" s="14">
        <f t="shared" si="23"/>
        <v>0</v>
      </c>
      <c r="I56" s="14">
        <f t="shared" si="23"/>
        <v>0</v>
      </c>
      <c r="J56" s="14">
        <f t="shared" si="23"/>
        <v>0</v>
      </c>
      <c r="K56" s="14">
        <f t="shared" si="23"/>
        <v>2000</v>
      </c>
      <c r="L56" s="14">
        <f t="shared" si="23"/>
        <v>2110</v>
      </c>
      <c r="M56" s="14">
        <f t="shared" si="23"/>
        <v>2020</v>
      </c>
      <c r="N56" s="14">
        <f t="shared" si="23"/>
        <v>1820</v>
      </c>
      <c r="O56" s="14">
        <f t="shared" si="23"/>
        <v>1550</v>
      </c>
      <c r="P56" s="14">
        <f t="shared" si="23"/>
        <v>2260</v>
      </c>
      <c r="Q56" s="14">
        <f t="shared" si="23"/>
        <v>0</v>
      </c>
    </row>
    <row r="57" spans="1:17" ht="15">
      <c r="A57" s="6" t="s">
        <v>7</v>
      </c>
      <c r="B57" s="7"/>
      <c r="C57" s="15"/>
      <c r="D57" s="15"/>
      <c r="E57" s="15"/>
      <c r="F57" s="15"/>
      <c r="G57" s="15"/>
      <c r="H57" s="15"/>
      <c r="I57" s="15"/>
      <c r="J57" s="15"/>
      <c r="K57" s="15">
        <v>8000</v>
      </c>
      <c r="L57" s="15"/>
      <c r="M57" s="15"/>
      <c r="N57" s="15"/>
      <c r="O57" s="15">
        <v>8000</v>
      </c>
      <c r="P57" s="15"/>
      <c r="Q57" s="15"/>
    </row>
    <row r="58" spans="1:17" ht="15">
      <c r="A58" s="6" t="s">
        <v>8</v>
      </c>
      <c r="B58" s="7">
        <v>0</v>
      </c>
      <c r="C58" s="15">
        <f aca="true" t="shared" si="24" ref="C58:Q58">B58+C57-C56</f>
        <v>0</v>
      </c>
      <c r="D58" s="15">
        <f t="shared" si="24"/>
        <v>0</v>
      </c>
      <c r="E58" s="15">
        <f t="shared" si="24"/>
        <v>0</v>
      </c>
      <c r="F58" s="15">
        <f t="shared" si="24"/>
        <v>0</v>
      </c>
      <c r="G58" s="15">
        <f t="shared" si="24"/>
        <v>0</v>
      </c>
      <c r="H58" s="15">
        <f t="shared" si="24"/>
        <v>0</v>
      </c>
      <c r="I58" s="15">
        <f t="shared" si="24"/>
        <v>0</v>
      </c>
      <c r="J58" s="15">
        <f t="shared" si="24"/>
        <v>0</v>
      </c>
      <c r="K58" s="15">
        <f t="shared" si="24"/>
        <v>6000</v>
      </c>
      <c r="L58" s="15">
        <f t="shared" si="24"/>
        <v>3890</v>
      </c>
      <c r="M58" s="15">
        <f t="shared" si="24"/>
        <v>1870</v>
      </c>
      <c r="N58" s="15">
        <f t="shared" si="24"/>
        <v>50</v>
      </c>
      <c r="O58" s="15">
        <f t="shared" si="24"/>
        <v>6500</v>
      </c>
      <c r="P58" s="15">
        <f t="shared" si="24"/>
        <v>4240</v>
      </c>
      <c r="Q58" s="15">
        <f t="shared" si="24"/>
        <v>4240</v>
      </c>
    </row>
    <row r="59" spans="1:17" ht="15">
      <c r="A59" s="6" t="s">
        <v>9</v>
      </c>
      <c r="B59" s="7"/>
      <c r="C59" s="15">
        <f aca="true" t="shared" si="25" ref="C59:Q59">IF(C58&gt;=0,0,MINA(B58,0)-C58)</f>
        <v>0</v>
      </c>
      <c r="D59" s="15">
        <f t="shared" si="25"/>
        <v>0</v>
      </c>
      <c r="E59" s="15">
        <f t="shared" si="25"/>
        <v>0</v>
      </c>
      <c r="F59" s="15">
        <f t="shared" si="25"/>
        <v>0</v>
      </c>
      <c r="G59" s="15">
        <f t="shared" si="25"/>
        <v>0</v>
      </c>
      <c r="H59" s="15">
        <f t="shared" si="25"/>
        <v>0</v>
      </c>
      <c r="I59" s="15">
        <f t="shared" si="25"/>
        <v>0</v>
      </c>
      <c r="J59" s="15">
        <f t="shared" si="25"/>
        <v>0</v>
      </c>
      <c r="K59" s="15">
        <f t="shared" si="25"/>
        <v>0</v>
      </c>
      <c r="L59" s="15">
        <f t="shared" si="25"/>
        <v>0</v>
      </c>
      <c r="M59" s="15">
        <f t="shared" si="25"/>
        <v>0</v>
      </c>
      <c r="N59" s="15">
        <f t="shared" si="25"/>
        <v>0</v>
      </c>
      <c r="O59" s="15">
        <f t="shared" si="25"/>
        <v>0</v>
      </c>
      <c r="P59" s="15">
        <f t="shared" si="25"/>
        <v>0</v>
      </c>
      <c r="Q59" s="15">
        <f t="shared" si="25"/>
        <v>0</v>
      </c>
    </row>
    <row r="60" spans="1:17" ht="15">
      <c r="A60" s="8" t="s">
        <v>10</v>
      </c>
      <c r="B60" s="9"/>
      <c r="C60" s="16">
        <f aca="true" t="shared" si="26" ref="C60:Q60">F59</f>
        <v>0</v>
      </c>
      <c r="D60" s="16">
        <f t="shared" si="26"/>
        <v>0</v>
      </c>
      <c r="E60" s="16">
        <f t="shared" si="26"/>
        <v>0</v>
      </c>
      <c r="F60" s="16">
        <f t="shared" si="26"/>
        <v>0</v>
      </c>
      <c r="G60" s="16">
        <f t="shared" si="26"/>
        <v>0</v>
      </c>
      <c r="H60" s="16">
        <f t="shared" si="26"/>
        <v>0</v>
      </c>
      <c r="I60" s="16">
        <f t="shared" si="26"/>
        <v>0</v>
      </c>
      <c r="J60" s="16">
        <f t="shared" si="26"/>
        <v>0</v>
      </c>
      <c r="K60" s="16">
        <f t="shared" si="26"/>
        <v>0</v>
      </c>
      <c r="L60" s="16">
        <f t="shared" si="26"/>
        <v>0</v>
      </c>
      <c r="M60" s="16">
        <f t="shared" si="26"/>
        <v>0</v>
      </c>
      <c r="N60" s="16">
        <f t="shared" si="26"/>
        <v>0</v>
      </c>
      <c r="O60" s="16">
        <f t="shared" si="26"/>
        <v>0</v>
      </c>
      <c r="P60" s="16">
        <f t="shared" si="26"/>
        <v>0</v>
      </c>
      <c r="Q60" s="16">
        <f t="shared" si="26"/>
        <v>0</v>
      </c>
    </row>
    <row r="61" ht="18">
      <c r="J61" s="17"/>
    </row>
    <row r="62" spans="1:17" ht="15">
      <c r="A62" s="10" t="s">
        <v>22</v>
      </c>
      <c r="B62" s="5"/>
      <c r="C62" s="19" t="s">
        <v>23</v>
      </c>
      <c r="D62" s="20"/>
      <c r="E62" s="20"/>
      <c r="F62" s="20"/>
      <c r="G62" s="21" t="s">
        <v>4</v>
      </c>
      <c r="H62" s="20"/>
      <c r="I62" s="20"/>
      <c r="J62" s="20"/>
      <c r="K62" s="20"/>
      <c r="L62" s="20"/>
      <c r="M62" s="20"/>
      <c r="N62" s="20"/>
      <c r="O62" s="20"/>
      <c r="P62" s="20"/>
      <c r="Q62" s="22"/>
    </row>
    <row r="63" spans="1:17" ht="15">
      <c r="A63" s="8" t="s">
        <v>15</v>
      </c>
      <c r="B63" s="9"/>
      <c r="C63" s="13">
        <v>1</v>
      </c>
      <c r="D63" s="13">
        <f aca="true" t="shared" si="27" ref="D63:Q63">C63+1</f>
        <v>2</v>
      </c>
      <c r="E63" s="13">
        <f t="shared" si="27"/>
        <v>3</v>
      </c>
      <c r="F63" s="13">
        <f t="shared" si="27"/>
        <v>4</v>
      </c>
      <c r="G63" s="13">
        <f t="shared" si="27"/>
        <v>5</v>
      </c>
      <c r="H63" s="13">
        <f t="shared" si="27"/>
        <v>6</v>
      </c>
      <c r="I63" s="13">
        <f t="shared" si="27"/>
        <v>7</v>
      </c>
      <c r="J63" s="13">
        <f t="shared" si="27"/>
        <v>8</v>
      </c>
      <c r="K63" s="13">
        <f t="shared" si="27"/>
        <v>9</v>
      </c>
      <c r="L63" s="13">
        <f t="shared" si="27"/>
        <v>10</v>
      </c>
      <c r="M63" s="13">
        <f t="shared" si="27"/>
        <v>11</v>
      </c>
      <c r="N63" s="13">
        <f t="shared" si="27"/>
        <v>12</v>
      </c>
      <c r="O63" s="13">
        <f t="shared" si="27"/>
        <v>13</v>
      </c>
      <c r="P63" s="13">
        <f t="shared" si="27"/>
        <v>14</v>
      </c>
      <c r="Q63" s="13">
        <f t="shared" si="27"/>
        <v>15</v>
      </c>
    </row>
    <row r="64" spans="1:17" ht="15">
      <c r="A64" s="3" t="s">
        <v>6</v>
      </c>
      <c r="B64" s="5"/>
      <c r="C64" s="14">
        <f aca="true" t="shared" si="28" ref="C64:Q64">C19</f>
        <v>0</v>
      </c>
      <c r="D64" s="14">
        <f t="shared" si="28"/>
        <v>0</v>
      </c>
      <c r="E64" s="14">
        <f t="shared" si="28"/>
        <v>0</v>
      </c>
      <c r="F64" s="14">
        <f t="shared" si="28"/>
        <v>0</v>
      </c>
      <c r="G64" s="14">
        <f t="shared" si="28"/>
        <v>0</v>
      </c>
      <c r="H64" s="14">
        <f t="shared" si="28"/>
        <v>0</v>
      </c>
      <c r="I64" s="14">
        <f t="shared" si="28"/>
        <v>0</v>
      </c>
      <c r="J64" s="14">
        <f t="shared" si="28"/>
        <v>0</v>
      </c>
      <c r="K64" s="14">
        <f t="shared" si="28"/>
        <v>150</v>
      </c>
      <c r="L64" s="14">
        <f t="shared" si="28"/>
        <v>100</v>
      </c>
      <c r="M64" s="14">
        <f t="shared" si="28"/>
        <v>125</v>
      </c>
      <c r="N64" s="14">
        <f t="shared" si="28"/>
        <v>110</v>
      </c>
      <c r="O64" s="14">
        <f t="shared" si="28"/>
        <v>85</v>
      </c>
      <c r="P64" s="14">
        <f t="shared" si="28"/>
        <v>150</v>
      </c>
      <c r="Q64" s="14">
        <f t="shared" si="28"/>
        <v>0</v>
      </c>
    </row>
    <row r="65" spans="1:17" ht="15">
      <c r="A65" s="6" t="s">
        <v>7</v>
      </c>
      <c r="B65" s="7"/>
      <c r="C65" s="15"/>
      <c r="D65" s="15"/>
      <c r="E65" s="15"/>
      <c r="F65" s="15"/>
      <c r="G65" s="15"/>
      <c r="H65" s="15"/>
      <c r="I65" s="15"/>
      <c r="J65" s="15"/>
      <c r="K65" s="15">
        <v>500</v>
      </c>
      <c r="L65" s="15"/>
      <c r="M65" s="15"/>
      <c r="N65" s="15">
        <v>300</v>
      </c>
      <c r="O65" s="15"/>
      <c r="P65" s="15"/>
      <c r="Q65" s="15"/>
    </row>
    <row r="66" spans="1:17" ht="15">
      <c r="A66" s="6" t="s">
        <v>8</v>
      </c>
      <c r="B66" s="7">
        <v>0</v>
      </c>
      <c r="C66" s="15">
        <f aca="true" t="shared" si="29" ref="C66:Q66">B66+C65-C64</f>
        <v>0</v>
      </c>
      <c r="D66" s="15">
        <f t="shared" si="29"/>
        <v>0</v>
      </c>
      <c r="E66" s="15">
        <f t="shared" si="29"/>
        <v>0</v>
      </c>
      <c r="F66" s="15">
        <f t="shared" si="29"/>
        <v>0</v>
      </c>
      <c r="G66" s="15">
        <f t="shared" si="29"/>
        <v>0</v>
      </c>
      <c r="H66" s="15">
        <f t="shared" si="29"/>
        <v>0</v>
      </c>
      <c r="I66" s="15">
        <f t="shared" si="29"/>
        <v>0</v>
      </c>
      <c r="J66" s="15">
        <f t="shared" si="29"/>
        <v>0</v>
      </c>
      <c r="K66" s="15">
        <f t="shared" si="29"/>
        <v>350</v>
      </c>
      <c r="L66" s="15">
        <f t="shared" si="29"/>
        <v>250</v>
      </c>
      <c r="M66" s="15">
        <f t="shared" si="29"/>
        <v>125</v>
      </c>
      <c r="N66" s="15">
        <f t="shared" si="29"/>
        <v>315</v>
      </c>
      <c r="O66" s="15">
        <f t="shared" si="29"/>
        <v>230</v>
      </c>
      <c r="P66" s="15">
        <f t="shared" si="29"/>
        <v>80</v>
      </c>
      <c r="Q66" s="15">
        <f t="shared" si="29"/>
        <v>80</v>
      </c>
    </row>
    <row r="67" spans="1:17" ht="15">
      <c r="A67" s="6" t="s">
        <v>9</v>
      </c>
      <c r="B67" s="7"/>
      <c r="C67" s="15">
        <f aca="true" t="shared" si="30" ref="C67:Q67">IF(C66&gt;=0,0,MINA(B66,0)-C66)</f>
        <v>0</v>
      </c>
      <c r="D67" s="15">
        <f t="shared" si="30"/>
        <v>0</v>
      </c>
      <c r="E67" s="15">
        <f t="shared" si="30"/>
        <v>0</v>
      </c>
      <c r="F67" s="15">
        <f t="shared" si="30"/>
        <v>0</v>
      </c>
      <c r="G67" s="15">
        <f t="shared" si="30"/>
        <v>0</v>
      </c>
      <c r="H67" s="15">
        <f t="shared" si="30"/>
        <v>0</v>
      </c>
      <c r="I67" s="15">
        <f t="shared" si="30"/>
        <v>0</v>
      </c>
      <c r="J67" s="15">
        <f t="shared" si="30"/>
        <v>0</v>
      </c>
      <c r="K67" s="15">
        <f t="shared" si="30"/>
        <v>0</v>
      </c>
      <c r="L67" s="15">
        <f t="shared" si="30"/>
        <v>0</v>
      </c>
      <c r="M67" s="15">
        <f t="shared" si="30"/>
        <v>0</v>
      </c>
      <c r="N67" s="15">
        <f t="shared" si="30"/>
        <v>0</v>
      </c>
      <c r="O67" s="15">
        <f t="shared" si="30"/>
        <v>0</v>
      </c>
      <c r="P67" s="15">
        <f t="shared" si="30"/>
        <v>0</v>
      </c>
      <c r="Q67" s="15">
        <f t="shared" si="30"/>
        <v>0</v>
      </c>
    </row>
    <row r="68" spans="1:17" ht="15">
      <c r="A68" s="8" t="s">
        <v>10</v>
      </c>
      <c r="B68" s="9"/>
      <c r="C68" s="16">
        <f aca="true" t="shared" si="31" ref="C68:Q68">D67</f>
        <v>0</v>
      </c>
      <c r="D68" s="16">
        <f t="shared" si="31"/>
        <v>0</v>
      </c>
      <c r="E68" s="16">
        <f t="shared" si="31"/>
        <v>0</v>
      </c>
      <c r="F68" s="16">
        <f t="shared" si="31"/>
        <v>0</v>
      </c>
      <c r="G68" s="16">
        <f t="shared" si="31"/>
        <v>0</v>
      </c>
      <c r="H68" s="16">
        <f t="shared" si="31"/>
        <v>0</v>
      </c>
      <c r="I68" s="16">
        <f t="shared" si="31"/>
        <v>0</v>
      </c>
      <c r="J68" s="16">
        <f t="shared" si="31"/>
        <v>0</v>
      </c>
      <c r="K68" s="16">
        <f t="shared" si="31"/>
        <v>0</v>
      </c>
      <c r="L68" s="16">
        <f t="shared" si="31"/>
        <v>0</v>
      </c>
      <c r="M68" s="16">
        <f t="shared" si="31"/>
        <v>0</v>
      </c>
      <c r="N68" s="16">
        <f t="shared" si="31"/>
        <v>0</v>
      </c>
      <c r="O68" s="16">
        <f t="shared" si="31"/>
        <v>0</v>
      </c>
      <c r="P68" s="16">
        <f t="shared" si="31"/>
        <v>0</v>
      </c>
      <c r="Q68" s="16">
        <f t="shared" si="31"/>
        <v>0</v>
      </c>
    </row>
    <row r="69" ht="18">
      <c r="J69" s="17"/>
    </row>
    <row r="70" spans="1:17" ht="15">
      <c r="A70" s="10" t="s">
        <v>24</v>
      </c>
      <c r="B70" s="5"/>
      <c r="C70" s="19" t="s">
        <v>25</v>
      </c>
      <c r="D70" s="20"/>
      <c r="E70" s="20"/>
      <c r="F70" s="20"/>
      <c r="G70" s="21" t="s">
        <v>4</v>
      </c>
      <c r="H70" s="20"/>
      <c r="I70" s="20"/>
      <c r="J70" s="20"/>
      <c r="K70" s="20"/>
      <c r="L70" s="20"/>
      <c r="M70" s="20"/>
      <c r="N70" s="20"/>
      <c r="O70" s="20"/>
      <c r="P70" s="20"/>
      <c r="Q70" s="22"/>
    </row>
    <row r="71" spans="1:17" ht="15">
      <c r="A71" s="8" t="s">
        <v>18</v>
      </c>
      <c r="B71" s="9"/>
      <c r="C71" s="13">
        <v>1</v>
      </c>
      <c r="D71" s="13">
        <f aca="true" t="shared" si="32" ref="D71:Q71">C71+1</f>
        <v>2</v>
      </c>
      <c r="E71" s="13">
        <f t="shared" si="32"/>
        <v>3</v>
      </c>
      <c r="F71" s="13">
        <f t="shared" si="32"/>
        <v>4</v>
      </c>
      <c r="G71" s="13">
        <f t="shared" si="32"/>
        <v>5</v>
      </c>
      <c r="H71" s="13">
        <f t="shared" si="32"/>
        <v>6</v>
      </c>
      <c r="I71" s="13">
        <f t="shared" si="32"/>
        <v>7</v>
      </c>
      <c r="J71" s="13">
        <f t="shared" si="32"/>
        <v>8</v>
      </c>
      <c r="K71" s="13">
        <f t="shared" si="32"/>
        <v>9</v>
      </c>
      <c r="L71" s="13">
        <f t="shared" si="32"/>
        <v>10</v>
      </c>
      <c r="M71" s="13">
        <f t="shared" si="32"/>
        <v>11</v>
      </c>
      <c r="N71" s="13">
        <f t="shared" si="32"/>
        <v>12</v>
      </c>
      <c r="O71" s="13">
        <f t="shared" si="32"/>
        <v>13</v>
      </c>
      <c r="P71" s="13">
        <f t="shared" si="32"/>
        <v>14</v>
      </c>
      <c r="Q71" s="13">
        <f t="shared" si="32"/>
        <v>15</v>
      </c>
    </row>
    <row r="72" spans="1:17" ht="15">
      <c r="A72" s="3" t="s">
        <v>6</v>
      </c>
      <c r="B72" s="5"/>
      <c r="C72" s="14">
        <f>4*C19</f>
        <v>0</v>
      </c>
      <c r="D72" s="14">
        <f aca="true" t="shared" si="33" ref="D72:Q72">4*D19</f>
        <v>0</v>
      </c>
      <c r="E72" s="14">
        <f t="shared" si="33"/>
        <v>0</v>
      </c>
      <c r="F72" s="14">
        <f t="shared" si="33"/>
        <v>0</v>
      </c>
      <c r="G72" s="14">
        <f t="shared" si="33"/>
        <v>0</v>
      </c>
      <c r="H72" s="14">
        <f t="shared" si="33"/>
        <v>0</v>
      </c>
      <c r="I72" s="14">
        <f t="shared" si="33"/>
        <v>0</v>
      </c>
      <c r="J72" s="14">
        <f t="shared" si="33"/>
        <v>0</v>
      </c>
      <c r="K72" s="14">
        <f t="shared" si="33"/>
        <v>600</v>
      </c>
      <c r="L72" s="14">
        <f t="shared" si="33"/>
        <v>400</v>
      </c>
      <c r="M72" s="14">
        <f t="shared" si="33"/>
        <v>500</v>
      </c>
      <c r="N72" s="14">
        <f t="shared" si="33"/>
        <v>440</v>
      </c>
      <c r="O72" s="14">
        <f t="shared" si="33"/>
        <v>340</v>
      </c>
      <c r="P72" s="14">
        <f t="shared" si="33"/>
        <v>600</v>
      </c>
      <c r="Q72" s="14">
        <f t="shared" si="33"/>
        <v>0</v>
      </c>
    </row>
    <row r="73" spans="1:17" ht="15">
      <c r="A73" s="6" t="s">
        <v>7</v>
      </c>
      <c r="B73" s="7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5">
      <c r="A74" s="6" t="s">
        <v>8</v>
      </c>
      <c r="B74" s="7">
        <v>0</v>
      </c>
      <c r="C74" s="15">
        <f aca="true" t="shared" si="34" ref="C74:Q74">B74+C73-C72</f>
        <v>0</v>
      </c>
      <c r="D74" s="15">
        <f t="shared" si="34"/>
        <v>0</v>
      </c>
      <c r="E74" s="15">
        <f t="shared" si="34"/>
        <v>0</v>
      </c>
      <c r="F74" s="15">
        <f t="shared" si="34"/>
        <v>0</v>
      </c>
      <c r="G74" s="15">
        <f t="shared" si="34"/>
        <v>0</v>
      </c>
      <c r="H74" s="15">
        <f t="shared" si="34"/>
        <v>0</v>
      </c>
      <c r="I74" s="15">
        <f t="shared" si="34"/>
        <v>0</v>
      </c>
      <c r="J74" s="15">
        <f t="shared" si="34"/>
        <v>0</v>
      </c>
      <c r="K74" s="15">
        <f t="shared" si="34"/>
        <v>-600</v>
      </c>
      <c r="L74" s="15">
        <f t="shared" si="34"/>
        <v>-1000</v>
      </c>
      <c r="M74" s="15">
        <f t="shared" si="34"/>
        <v>-1500</v>
      </c>
      <c r="N74" s="15">
        <f t="shared" si="34"/>
        <v>-1940</v>
      </c>
      <c r="O74" s="15">
        <f t="shared" si="34"/>
        <v>-2280</v>
      </c>
      <c r="P74" s="15">
        <f t="shared" si="34"/>
        <v>-2880</v>
      </c>
      <c r="Q74" s="15">
        <f t="shared" si="34"/>
        <v>-2880</v>
      </c>
    </row>
    <row r="75" spans="1:17" ht="15">
      <c r="A75" s="6" t="s">
        <v>9</v>
      </c>
      <c r="B75" s="7"/>
      <c r="C75" s="15">
        <f aca="true" t="shared" si="35" ref="C75:Q75">IF(C74&gt;=0,0,MINA(B74,0)-C74)</f>
        <v>0</v>
      </c>
      <c r="D75" s="15">
        <f t="shared" si="35"/>
        <v>0</v>
      </c>
      <c r="E75" s="15">
        <f t="shared" si="35"/>
        <v>0</v>
      </c>
      <c r="F75" s="15">
        <f t="shared" si="35"/>
        <v>0</v>
      </c>
      <c r="G75" s="15">
        <f t="shared" si="35"/>
        <v>0</v>
      </c>
      <c r="H75" s="15">
        <f t="shared" si="35"/>
        <v>0</v>
      </c>
      <c r="I75" s="15">
        <f t="shared" si="35"/>
        <v>0</v>
      </c>
      <c r="J75" s="15">
        <f t="shared" si="35"/>
        <v>0</v>
      </c>
      <c r="K75" s="15">
        <f t="shared" si="35"/>
        <v>600</v>
      </c>
      <c r="L75" s="15">
        <f t="shared" si="35"/>
        <v>400</v>
      </c>
      <c r="M75" s="15">
        <f t="shared" si="35"/>
        <v>500</v>
      </c>
      <c r="N75" s="15">
        <f t="shared" si="35"/>
        <v>440</v>
      </c>
      <c r="O75" s="15">
        <f t="shared" si="35"/>
        <v>340</v>
      </c>
      <c r="P75" s="15">
        <f t="shared" si="35"/>
        <v>600</v>
      </c>
      <c r="Q75" s="15">
        <f t="shared" si="35"/>
        <v>0</v>
      </c>
    </row>
    <row r="76" spans="1:17" ht="15">
      <c r="A76" s="8" t="s">
        <v>10</v>
      </c>
      <c r="B76" s="9"/>
      <c r="C76" s="16">
        <f aca="true" t="shared" si="36" ref="C76:Q76">C75</f>
        <v>0</v>
      </c>
      <c r="D76" s="16">
        <f t="shared" si="36"/>
        <v>0</v>
      </c>
      <c r="E76" s="16">
        <f t="shared" si="36"/>
        <v>0</v>
      </c>
      <c r="F76" s="16">
        <f t="shared" si="36"/>
        <v>0</v>
      </c>
      <c r="G76" s="16">
        <f t="shared" si="36"/>
        <v>0</v>
      </c>
      <c r="H76" s="16">
        <f t="shared" si="36"/>
        <v>0</v>
      </c>
      <c r="I76" s="16">
        <f t="shared" si="36"/>
        <v>0</v>
      </c>
      <c r="J76" s="16">
        <f t="shared" si="36"/>
        <v>0</v>
      </c>
      <c r="K76" s="16">
        <f t="shared" si="36"/>
        <v>600</v>
      </c>
      <c r="L76" s="16">
        <f t="shared" si="36"/>
        <v>400</v>
      </c>
      <c r="M76" s="16">
        <f t="shared" si="36"/>
        <v>500</v>
      </c>
      <c r="N76" s="16">
        <f t="shared" si="36"/>
        <v>440</v>
      </c>
      <c r="O76" s="16">
        <f t="shared" si="36"/>
        <v>340</v>
      </c>
      <c r="P76" s="16">
        <f t="shared" si="36"/>
        <v>600</v>
      </c>
      <c r="Q76" s="16">
        <f t="shared" si="36"/>
        <v>0</v>
      </c>
    </row>
    <row r="77" ht="18">
      <c r="J77" s="17"/>
    </row>
    <row r="78" ht="18">
      <c r="J78" s="17"/>
    </row>
    <row r="79" ht="18">
      <c r="J79" s="17"/>
    </row>
    <row r="80" ht="18">
      <c r="J80" s="17"/>
    </row>
    <row r="81" ht="18">
      <c r="J81" s="17"/>
    </row>
    <row r="82" ht="18">
      <c r="J82" s="17"/>
    </row>
    <row r="83" ht="18">
      <c r="J83" s="17"/>
    </row>
    <row r="84" ht="18">
      <c r="J84" s="17"/>
    </row>
    <row r="85" ht="18">
      <c r="J85" s="17"/>
    </row>
    <row r="86" ht="18">
      <c r="J86" s="17"/>
    </row>
    <row r="87" ht="18">
      <c r="J87" s="17"/>
    </row>
    <row r="88" ht="18">
      <c r="J88" s="17"/>
    </row>
    <row r="89" ht="18">
      <c r="J89" s="17"/>
    </row>
    <row r="90" ht="18">
      <c r="J90" s="17"/>
    </row>
    <row r="91" ht="18">
      <c r="J91" s="17"/>
    </row>
    <row r="92" ht="18">
      <c r="J92" s="17"/>
    </row>
  </sheetData>
  <mergeCells count="2">
    <mergeCell ref="A1:Q1"/>
    <mergeCell ref="A5:Q5"/>
  </mergeCells>
  <printOptions/>
  <pageMargins left="0.8" right="0.8" top="0.7" bottom="0.7" header="0.5" footer="0.5"/>
  <pageSetup blackAndWhite="1" fitToHeight="1" fitToWidth="1" horizontalDpi="300" verticalDpi="300" orientation="portrait" scale="57" r:id="rId2"/>
  <headerFooter alignWithMargins="0">
    <oddHeader>&amp;LFile: &amp;F&amp;CWorksheet: &amp;A&amp;RAs of: &amp;D -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AppOM MRP</dc:title>
  <dc:subject/>
  <dc:creator>Patrick Lyons</dc:creator>
  <cp:keywords/>
  <dc:description/>
  <cp:lastModifiedBy>Patrick J. Lyons</cp:lastModifiedBy>
  <cp:lastPrinted>2002-03-03T02:52:29Z</cp:lastPrinted>
  <dcterms:created xsi:type="dcterms:W3CDTF">2001-10-14T15:45:01Z</dcterms:created>
  <dcterms:modified xsi:type="dcterms:W3CDTF">2006-08-20T10:44:50Z</dcterms:modified>
  <cp:category/>
  <cp:version/>
  <cp:contentType/>
  <cp:contentStatus/>
</cp:coreProperties>
</file>