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460" activeTab="3"/>
  </bookViews>
  <sheets>
    <sheet name="AnalystBefore" sheetId="1" r:id="rId1"/>
    <sheet name="EditorBefore" sheetId="2" r:id="rId2"/>
    <sheet name="AnalystAfter" sheetId="3" r:id="rId3"/>
    <sheet name="EditorAfter" sheetId="4" r:id="rId4"/>
  </sheets>
  <definedNames>
    <definedName name="__123Graph_ACHART1" localSheetId="2" hidden="1">'AnalystAfter'!$G$11:$G$18</definedName>
    <definedName name="__123Graph_ACHART1" localSheetId="3" hidden="1">'EditorAfter'!$G$11:$G$18</definedName>
    <definedName name="__123Graph_ACHART1" localSheetId="1" hidden="1">'EditorBefore'!$G$11:$G$18</definedName>
    <definedName name="__123Graph_ACHART1" hidden="1">'AnalystBefore'!$G$11:$G$18</definedName>
    <definedName name="__123Graph_ACHART2" localSheetId="2" hidden="1">'AnalystAfter'!$J$11:$J$18</definedName>
    <definedName name="__123Graph_ACHART2" localSheetId="3" hidden="1">'EditorAfter'!$J$11:$J$18</definedName>
    <definedName name="__123Graph_ACHART2" localSheetId="1" hidden="1">'EditorBefore'!$J$11:$J$18</definedName>
    <definedName name="__123Graph_ACHART2" hidden="1">'AnalystBefore'!$J$11:$J$18</definedName>
    <definedName name="__123Graph_BCHART1" localSheetId="2" hidden="1">'AnalystAfter'!$K$44:$K$55</definedName>
    <definedName name="__123Graph_BCHART1" localSheetId="3" hidden="1">'EditorAfter'!$K$44:$K$55</definedName>
    <definedName name="__123Graph_BCHART1" localSheetId="1" hidden="1">'EditorBefore'!$K$44:$K$55</definedName>
    <definedName name="__123Graph_BCHART1" hidden="1">'AnalystBefore'!$K$44:$K$55</definedName>
    <definedName name="__123Graph_BCHART2" localSheetId="2" hidden="1">'AnalystAfter'!$K$59:$K$70</definedName>
    <definedName name="__123Graph_BCHART2" localSheetId="3" hidden="1">'EditorAfter'!$K$59:$K$70</definedName>
    <definedName name="__123Graph_BCHART2" localSheetId="1" hidden="1">'EditorBefore'!$K$59:$K$70</definedName>
    <definedName name="__123Graph_BCHART2" hidden="1">'AnalystBefore'!$K$59:$K$70</definedName>
    <definedName name="__123Graph_CCHART1" localSheetId="2" hidden="1">'AnalystAfter'!$L$44:$L$55</definedName>
    <definedName name="__123Graph_CCHART1" localSheetId="3" hidden="1">'EditorAfter'!$L$44:$L$55</definedName>
    <definedName name="__123Graph_CCHART1" localSheetId="1" hidden="1">'EditorBefore'!$L$44:$L$55</definedName>
    <definedName name="__123Graph_CCHART1" hidden="1">'AnalystBefore'!$L$44:$L$55</definedName>
    <definedName name="__123Graph_CCHART2" localSheetId="2" hidden="1">'AnalystAfter'!$L$59:$L$70</definedName>
    <definedName name="__123Graph_CCHART2" localSheetId="3" hidden="1">'EditorAfter'!$L$59:$L$70</definedName>
    <definedName name="__123Graph_CCHART2" localSheetId="1" hidden="1">'EditorBefore'!$L$59:$L$70</definedName>
    <definedName name="__123Graph_CCHART2" hidden="1">'AnalystBefore'!$L$59:$L$70</definedName>
    <definedName name="__123Graph_XCHART1" localSheetId="2" hidden="1">'AnalystAfter'!$A$11:$A$18</definedName>
    <definedName name="__123Graph_XCHART1" localSheetId="3" hidden="1">'EditorAfter'!$A$11:$A$18</definedName>
    <definedName name="__123Graph_XCHART1" localSheetId="1" hidden="1">'EditorBefore'!$A$11:$A$18</definedName>
    <definedName name="__123Graph_XCHART1" hidden="1">'AnalystBefore'!$A$11:$A$18</definedName>
    <definedName name="__123Graph_XCHART2" localSheetId="2" hidden="1">'AnalystAfter'!$A$11:$A$18</definedName>
    <definedName name="__123Graph_XCHART2" localSheetId="3" hidden="1">'EditorAfter'!$A$11:$A$18</definedName>
    <definedName name="__123Graph_XCHART2" localSheetId="1" hidden="1">'EditorBefore'!$A$11:$A$18</definedName>
    <definedName name="__123Graph_XCHART2" hidden="1">'AnalystBefore'!$A$11:$A$18</definedName>
    <definedName name="_Fill" localSheetId="2" hidden="1">'AnalystAfter'!$B$11:$B$87</definedName>
    <definedName name="_Fill" localSheetId="3" hidden="1">'EditorAfter'!$B$11:$B$87</definedName>
    <definedName name="_Fill" localSheetId="1" hidden="1">'EditorBefore'!$B$11:$B$87</definedName>
    <definedName name="_Fill" hidden="1">'AnalystBefore'!$B$11:$B$87</definedName>
    <definedName name="A_2" localSheetId="2">'AnalystAfter'!$E$27</definedName>
    <definedName name="A_2" localSheetId="3">'EditorAfter'!$E$27</definedName>
    <definedName name="A_2" localSheetId="1">'EditorBefore'!$E$27</definedName>
    <definedName name="A_2">'AnalystBefore'!$E$27</definedName>
    <definedName name="D_3" localSheetId="2">'AnalystAfter'!$E$37</definedName>
    <definedName name="D_3" localSheetId="3">'EditorAfter'!$E$37</definedName>
    <definedName name="D_3" localSheetId="1">'EditorBefore'!$E$37</definedName>
    <definedName name="D_3">'AnalystBefore'!$E$37</definedName>
    <definedName name="D_4" localSheetId="2">'AnalystAfter'!$E$36</definedName>
    <definedName name="D_4" localSheetId="3">'EditorAfter'!$E$36</definedName>
    <definedName name="D_4" localSheetId="1">'EditorBefore'!$E$36</definedName>
    <definedName name="D_4">'AnalystBefore'!$E$36</definedName>
    <definedName name="_xlnm.Print_Area" localSheetId="2">'AnalystAfter'!$A$1:$N$88</definedName>
    <definedName name="_xlnm.Print_Area" localSheetId="0">'AnalystBefore'!$A$1:$N$88</definedName>
    <definedName name="_xlnm.Print_Area" localSheetId="3">'EditorAfter'!$A$1:$N$88</definedName>
    <definedName name="_xlnm.Print_Area" localSheetId="1">'EditorBefore'!$A$1:$N$88</definedName>
    <definedName name="R_BAR" localSheetId="2">'AnalystAfter'!$H$19</definedName>
    <definedName name="R_BAR" localSheetId="3">'EditorAfter'!$H$19</definedName>
    <definedName name="R_BAR" localSheetId="1">'EditorBefore'!$H$19</definedName>
    <definedName name="R_BAR">'AnalystBefore'!$H$19</definedName>
    <definedName name="X_BAR_BAR" localSheetId="2">'AnalystAfter'!$C$22</definedName>
    <definedName name="X_BAR_BAR" localSheetId="3">'EditorAfter'!$C$22</definedName>
    <definedName name="X_BAR_BAR" localSheetId="1">'EditorBefore'!$C$22</definedName>
    <definedName name="X_BAR_BAR">'AnalystBefore'!$C$22</definedName>
  </definedNames>
  <calcPr fullCalcOnLoad="1"/>
</workbook>
</file>

<file path=xl/sharedStrings.xml><?xml version="1.0" encoding="utf-8"?>
<sst xmlns="http://schemas.openxmlformats.org/spreadsheetml/2006/main" count="155" uniqueCount="50">
  <si>
    <t>St. John's University</t>
  </si>
  <si>
    <t>Dr. Patrick Lyons</t>
  </si>
  <si>
    <t>Sample</t>
  </si>
  <si>
    <t>X bar bar</t>
  </si>
  <si>
    <t>Number</t>
  </si>
  <si>
    <t>Mean</t>
  </si>
  <si>
    <t>Range</t>
  </si>
  <si>
    <t>a. What are the upper and lower control limits for the process mean?</t>
  </si>
  <si>
    <t xml:space="preserve">   UCL X_bar = X_ bar_bar + A_2*R_bar</t>
  </si>
  <si>
    <t xml:space="preserve">   UCL X_bar = </t>
  </si>
  <si>
    <t xml:space="preserve">   LCL X_bar = X_bar_bar -  A_2*R_bar</t>
  </si>
  <si>
    <t xml:space="preserve">   LCL X_bar =</t>
  </si>
  <si>
    <t>b. What are the upper and lower control limits for the process range?</t>
  </si>
  <si>
    <t>D_3 =</t>
  </si>
  <si>
    <t xml:space="preserve">   UCL R = D_4*R_bar</t>
  </si>
  <si>
    <t xml:space="preserve">   UCL R =</t>
  </si>
  <si>
    <t xml:space="preserve">   LCL R = D_3*R_bar</t>
  </si>
  <si>
    <t xml:space="preserve">   LCL R =</t>
  </si>
  <si>
    <t>c. Plot the control chart for the process mean.</t>
  </si>
  <si>
    <t>d. Plot the control chart for the process range.</t>
  </si>
  <si>
    <t>UCL X bar</t>
  </si>
  <si>
    <t>LCL X bar</t>
  </si>
  <si>
    <t>UCL R</t>
  </si>
  <si>
    <t>LCL R</t>
  </si>
  <si>
    <t>X_bar_bar</t>
  </si>
  <si>
    <t>R_b</t>
  </si>
  <si>
    <t>X_bar</t>
  </si>
  <si>
    <t>Operations Mgt</t>
  </si>
  <si>
    <t>upper limit for mean process</t>
  </si>
  <si>
    <t>lower limit for mean process</t>
  </si>
  <si>
    <t>upper limit for range  process</t>
  </si>
  <si>
    <t>lower limit for range process</t>
  </si>
  <si>
    <t>Mgt 509</t>
  </si>
  <si>
    <t>Russell ed 5</t>
  </si>
  <si>
    <t>Based on case submitted by Anita B. Bak and Kuan-Ju Chiu</t>
  </si>
  <si>
    <t xml:space="preserve">   From Table 4.1 page 144, for n=5,  A_2 =</t>
  </si>
  <si>
    <t xml:space="preserve">   From Table 4.1 page 144, for n=5, D_4 =</t>
  </si>
  <si>
    <t xml:space="preserve"> X_bar_bar will be set to 0.80, even though the mean of the sample means is 3.44</t>
  </si>
  <si>
    <t>The previous analyst error rate was 0.80%.</t>
  </si>
  <si>
    <t xml:space="preserve">Analyst Error Rate </t>
  </si>
  <si>
    <t>Worksheet A: Control Charts for Analysts - Before Changes</t>
  </si>
  <si>
    <t>Input Data</t>
  </si>
  <si>
    <t>X_bar_bar will be set to 0.80%, even though the mean of the sample means is 0.90%.</t>
  </si>
  <si>
    <t>Worksheet B: Control Charts for Editors - Before Changes</t>
  </si>
  <si>
    <t>Worksheet C: Control Charts for Analysts - After Changes</t>
  </si>
  <si>
    <t>Worksheet D: Control Charts for Editors - After Changes</t>
  </si>
  <si>
    <t>Editor Error Rate</t>
  </si>
  <si>
    <t>The previous editor rate was 1.00%.</t>
  </si>
  <si>
    <t>X_bar_bar will be set to 1.00, even though the mean of the sample means is 1.875</t>
  </si>
  <si>
    <t xml:space="preserve"> X_bar_bar will be set to 1.00%, even though the mean of the sample means is 0.99%.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</si>
</sst>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"/>
    <numFmt numFmtId="168" formatCode="0.000"/>
    <numFmt numFmtId="169" formatCode="0_)"/>
    <numFmt numFmtId="170" formatCode="0.0000"/>
    <numFmt numFmtId="171" formatCode="0.0000_)"/>
  </numFmts>
  <fonts count="1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b/>
      <sz val="13.75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75"/>
      <name val="Arial"/>
      <family val="0"/>
    </font>
    <font>
      <sz val="4.5"/>
      <name val="Arial"/>
      <family val="0"/>
    </font>
    <font>
      <b/>
      <sz val="13.5"/>
      <name val="Arial"/>
      <family val="2"/>
    </font>
    <font>
      <b/>
      <sz val="9.75"/>
      <name val="Arial"/>
      <family val="2"/>
    </font>
    <font>
      <sz val="10"/>
      <name val="Arial"/>
      <family val="2"/>
    </font>
    <font>
      <sz val="11.75"/>
      <name val="Arial"/>
      <family val="2"/>
    </font>
    <font>
      <b/>
      <i/>
      <sz val="16"/>
      <name val="Arial"/>
      <family val="2"/>
    </font>
    <font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2" borderId="0" xfId="0" applyNumberFormat="1" applyFill="1" applyAlignment="1" applyProtection="1">
      <alignment/>
      <protection/>
    </xf>
    <xf numFmtId="166" fontId="0" fillId="2" borderId="9" xfId="0" applyNumberForma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 quotePrefix="1">
      <alignment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6" fillId="0" borderId="6" xfId="0" applyFont="1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 applyProtection="1">
      <alignment horizontal="center"/>
      <protection/>
    </xf>
    <xf numFmtId="165" fontId="0" fillId="0" borderId="29" xfId="0" applyNumberFormat="1" applyBorder="1" applyAlignment="1" applyProtection="1">
      <alignment horizontal="center"/>
      <protection/>
    </xf>
    <xf numFmtId="165" fontId="0" fillId="0" borderId="27" xfId="0" applyNumberFormat="1" applyBorder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165" fontId="0" fillId="2" borderId="0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165" fontId="0" fillId="2" borderId="18" xfId="0" applyNumberFormat="1" applyFill="1" applyBorder="1" applyAlignment="1" applyProtection="1">
      <alignment/>
      <protection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2" borderId="0" xfId="0" applyNumberFormat="1" applyFill="1" applyAlignment="1" applyProtection="1">
      <alignment/>
      <protection/>
    </xf>
    <xf numFmtId="165" fontId="0" fillId="2" borderId="9" xfId="0" applyNumberFormat="1" applyFill="1" applyBorder="1" applyAlignment="1" applyProtection="1">
      <alignment/>
      <protection/>
    </xf>
    <xf numFmtId="2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Analyst Mean - Before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575"/>
          <c:w val="0.731"/>
          <c:h val="0.827"/>
        </c:manualLayout>
      </c:layout>
      <c:lineChart>
        <c:grouping val="standard"/>
        <c:varyColors val="0"/>
        <c:ser>
          <c:idx val="0"/>
          <c:order val="0"/>
          <c:tx>
            <c:v>Obs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AnalystBefore!$G$11:$G$18</c:f>
              <c:numCache/>
            </c:numRef>
          </c:val>
          <c:smooth val="0"/>
        </c:ser>
        <c:ser>
          <c:idx val="1"/>
          <c:order val="1"/>
          <c:tx>
            <c:v>UCL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AnalystBefore!$K$44:$K$55</c:f>
              <c:numCache/>
            </c:numRef>
          </c:val>
          <c:smooth val="0"/>
        </c:ser>
        <c:ser>
          <c:idx val="2"/>
          <c:order val="2"/>
          <c:tx>
            <c:v>LCL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AnalystBefore!$L$44:$L$55</c:f>
              <c:numCache/>
            </c:numRef>
          </c:val>
          <c:smooth val="0"/>
        </c:ser>
        <c:ser>
          <c:idx val="3"/>
          <c:order val="3"/>
          <c:tx>
            <c:v>X_bb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AnalystBefore!$M$44:$M$55</c:f>
              <c:numCache/>
            </c:numRef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At val="0"/>
        <c:auto val="1"/>
        <c:lblOffset val="100"/>
        <c:tickLblSkip val="2"/>
        <c:noMultiLvlLbl val="0"/>
      </c:catAx>
      <c:valAx>
        <c:axId val="932724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29941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22675"/>
          <c:w val="0.185"/>
          <c:h val="0.49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Analyst Range - Before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7525"/>
          <c:w val="0.712"/>
          <c:h val="0.8425"/>
        </c:manualLayout>
      </c:layout>
      <c:lineChart>
        <c:grouping val="standard"/>
        <c:varyColors val="0"/>
        <c:ser>
          <c:idx val="0"/>
          <c:order val="0"/>
          <c:tx>
            <c:v>Obs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AnalystBefore!$H$11:$H$18</c:f>
              <c:numCache/>
            </c:numRef>
          </c:val>
          <c:smooth val="0"/>
        </c:ser>
        <c:ser>
          <c:idx val="1"/>
          <c:order val="1"/>
          <c:tx>
            <c:v>UCL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AnalystBefore!$K$59:$K$70</c:f>
              <c:numCache/>
            </c:numRef>
          </c:val>
          <c:smooth val="0"/>
        </c:ser>
        <c:ser>
          <c:idx val="2"/>
          <c:order val="2"/>
          <c:tx>
            <c:v>LCL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AnalystBefore!$L$59:$L$70</c:f>
              <c:numCache/>
            </c:numRef>
          </c:val>
          <c:smooth val="0"/>
        </c:ser>
        <c:ser>
          <c:idx val="3"/>
          <c:order val="3"/>
          <c:tx>
            <c:v>R_b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AnalystBefore!$M$59:$M$70</c:f>
              <c:numCache/>
            </c:numRef>
          </c:val>
          <c:smooth val="0"/>
        </c:ser>
        <c:marker val="1"/>
        <c:axId val="8394517"/>
        <c:axId val="8441790"/>
      </c:lineChart>
      <c:cat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auto val="1"/>
        <c:lblOffset val="100"/>
        <c:tickLblSkip val="2"/>
        <c:noMultiLvlLbl val="0"/>
      </c:catAx>
      <c:valAx>
        <c:axId val="8441790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839451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2415"/>
          <c:w val="0.18225"/>
          <c:h val="0.5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Editor Mean - Before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5825"/>
          <c:w val="0.73175"/>
          <c:h val="0.82275"/>
        </c:manualLayout>
      </c:layout>
      <c:lineChart>
        <c:grouping val="standard"/>
        <c:varyColors val="0"/>
        <c:ser>
          <c:idx val="0"/>
          <c:order val="0"/>
          <c:tx>
            <c:v>Obs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EditorBefore!$G$11:$G$18</c:f>
              <c:numCache/>
            </c:numRef>
          </c:val>
          <c:smooth val="0"/>
        </c:ser>
        <c:ser>
          <c:idx val="1"/>
          <c:order val="1"/>
          <c:tx>
            <c:v>UCL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EditorBefore!$K$44:$K$55</c:f>
              <c:numCache/>
            </c:numRef>
          </c:val>
          <c:smooth val="0"/>
        </c:ser>
        <c:ser>
          <c:idx val="2"/>
          <c:order val="2"/>
          <c:tx>
            <c:v>LCL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EditorBefore!$L$44:$L$55</c:f>
              <c:numCache/>
            </c:numRef>
          </c:val>
          <c:smooth val="0"/>
        </c:ser>
        <c:ser>
          <c:idx val="3"/>
          <c:order val="3"/>
          <c:tx>
            <c:v>X_bb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EditorBefore!$M$44:$M$55</c:f>
              <c:numCache/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At val="0"/>
        <c:auto val="1"/>
        <c:lblOffset val="100"/>
        <c:tickLblSkip val="2"/>
        <c:noMultiLvlLbl val="0"/>
      </c:catAx>
      <c:valAx>
        <c:axId val="12696360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237"/>
          <c:w val="0.185"/>
          <c:h val="0.49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Editor Range - Before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65"/>
          <c:w val="0.71275"/>
          <c:h val="0.843"/>
        </c:manualLayout>
      </c:layout>
      <c:lineChart>
        <c:grouping val="standard"/>
        <c:varyColors val="0"/>
        <c:ser>
          <c:idx val="0"/>
          <c:order val="0"/>
          <c:tx>
            <c:v>Obs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EditorBefore!$H$11:$H$18</c:f>
              <c:numCache/>
            </c:numRef>
          </c:val>
          <c:smooth val="0"/>
        </c:ser>
        <c:ser>
          <c:idx val="1"/>
          <c:order val="1"/>
          <c:tx>
            <c:v>UCL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EditorBefore!$K$59:$K$70</c:f>
              <c:numCache/>
            </c:numRef>
          </c:val>
          <c:smooth val="0"/>
        </c:ser>
        <c:ser>
          <c:idx val="2"/>
          <c:order val="2"/>
          <c:tx>
            <c:v>LCL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EditorBefore!$L$59:$L$70</c:f>
              <c:numCache/>
            </c:numRef>
          </c:val>
          <c:smooth val="0"/>
        </c:ser>
        <c:ser>
          <c:idx val="3"/>
          <c:order val="3"/>
          <c:tx>
            <c:v>R_b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EditorBefore!$M$59:$M$70</c:f>
              <c:numCache/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auto val="1"/>
        <c:lblOffset val="100"/>
        <c:tickLblSkip val="2"/>
        <c:noMultiLvlLbl val="0"/>
      </c:catAx>
      <c:valAx>
        <c:axId val="21772210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715837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25625"/>
          <c:w val="0.18225"/>
          <c:h val="0.5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Analyst Mean - After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5825"/>
          <c:w val="0.73175"/>
          <c:h val="0.82275"/>
        </c:manualLayout>
      </c:layout>
      <c:lineChart>
        <c:grouping val="standard"/>
        <c:varyColors val="0"/>
        <c:ser>
          <c:idx val="0"/>
          <c:order val="0"/>
          <c:tx>
            <c:v>Obs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AnalystAfter!$G$11:$G$18</c:f>
              <c:numCache/>
            </c:numRef>
          </c:val>
          <c:smooth val="0"/>
        </c:ser>
        <c:ser>
          <c:idx val="1"/>
          <c:order val="1"/>
          <c:tx>
            <c:v>UCL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AnalystAfter!$K$44:$K$55</c:f>
              <c:numCache/>
            </c:numRef>
          </c:val>
          <c:smooth val="0"/>
        </c:ser>
        <c:ser>
          <c:idx val="2"/>
          <c:order val="2"/>
          <c:tx>
            <c:v>LCL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AnalystAfter!$L$44:$L$55</c:f>
              <c:numCache/>
            </c:numRef>
          </c:val>
          <c:smooth val="0"/>
        </c:ser>
        <c:ser>
          <c:idx val="3"/>
          <c:order val="3"/>
          <c:tx>
            <c:v>X_bb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AnalystAfter!$M$44:$M$55</c:f>
              <c:numCache/>
            </c:numRef>
          </c:val>
          <c:smooth val="0"/>
        </c:ser>
        <c:marker val="1"/>
        <c:axId val="61732163"/>
        <c:axId val="18718556"/>
      </c:line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At val="0"/>
        <c:auto val="1"/>
        <c:lblOffset val="100"/>
        <c:tickLblSkip val="2"/>
        <c:noMultiLvlLbl val="0"/>
      </c:catAx>
      <c:valAx>
        <c:axId val="18718556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237"/>
          <c:w val="0.185"/>
          <c:h val="0.49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Analyst Range - After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675"/>
          <c:w val="0.71275"/>
          <c:h val="0.84275"/>
        </c:manualLayout>
      </c:layout>
      <c:lineChart>
        <c:grouping val="standard"/>
        <c:varyColors val="0"/>
        <c:ser>
          <c:idx val="0"/>
          <c:order val="0"/>
          <c:tx>
            <c:v>Obs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AnalystAfter!$H$11:$H$18</c:f>
              <c:numCache/>
            </c:numRef>
          </c:val>
          <c:smooth val="0"/>
        </c:ser>
        <c:ser>
          <c:idx val="1"/>
          <c:order val="1"/>
          <c:tx>
            <c:v>UCL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AnalystAfter!$K$59:$K$70</c:f>
              <c:numCache/>
            </c:numRef>
          </c:val>
          <c:smooth val="0"/>
        </c:ser>
        <c:ser>
          <c:idx val="2"/>
          <c:order val="2"/>
          <c:tx>
            <c:v>LCL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AnalystAfter!$L$59:$L$70</c:f>
              <c:numCache/>
            </c:numRef>
          </c:val>
          <c:smooth val="0"/>
        </c:ser>
        <c:ser>
          <c:idx val="3"/>
          <c:order val="3"/>
          <c:tx>
            <c:v>R_b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AnalystAfter!$M$59:$M$70</c:f>
              <c:numCache/>
            </c:numRef>
          </c:val>
          <c:smooth val="0"/>
        </c:ser>
        <c:marker val="1"/>
        <c:axId val="34249277"/>
        <c:axId val="39808038"/>
      </c:line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auto val="1"/>
        <c:lblOffset val="100"/>
        <c:tickLblSkip val="2"/>
        <c:noMultiLvlLbl val="0"/>
      </c:catAx>
      <c:valAx>
        <c:axId val="39808038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424927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25625"/>
          <c:w val="0.18225"/>
          <c:h val="0.5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Process Mean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5675"/>
          <c:w val="0.731"/>
          <c:h val="0.82775"/>
        </c:manualLayout>
      </c:layout>
      <c:lineChart>
        <c:grouping val="standard"/>
        <c:varyColors val="0"/>
        <c:ser>
          <c:idx val="0"/>
          <c:order val="0"/>
          <c:tx>
            <c:v>Obs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EditorAfter!$G$11:$G$18</c:f>
              <c:numCache/>
            </c:numRef>
          </c:val>
          <c:smooth val="0"/>
        </c:ser>
        <c:ser>
          <c:idx val="1"/>
          <c:order val="1"/>
          <c:tx>
            <c:v>UCL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EditorAfter!$K$44:$K$55</c:f>
              <c:numCache/>
            </c:numRef>
          </c:val>
          <c:smooth val="0"/>
        </c:ser>
        <c:ser>
          <c:idx val="2"/>
          <c:order val="2"/>
          <c:tx>
            <c:v>LCL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EditorAfter!$L$44:$L$55</c:f>
              <c:numCache/>
            </c:numRef>
          </c:val>
          <c:smooth val="0"/>
        </c:ser>
        <c:ser>
          <c:idx val="3"/>
          <c:order val="3"/>
          <c:tx>
            <c:v>X_bb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EditorAfter!$M$44:$M$55</c:f>
              <c:numCache/>
            </c:numRef>
          </c:val>
          <c:smooth val="0"/>
        </c:ser>
        <c:marker val="1"/>
        <c:axId val="22728023"/>
        <c:axId val="3225616"/>
      </c:lineChart>
      <c:catAx>
        <c:axId val="2272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At val="0"/>
        <c:auto val="1"/>
        <c:lblOffset val="100"/>
        <c:tickLblSkip val="2"/>
        <c:noMultiLvlLbl val="0"/>
      </c:catAx>
      <c:valAx>
        <c:axId val="3225616"/>
        <c:scaling>
          <c:orientation val="minMax"/>
          <c:max val="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22675"/>
          <c:w val="0.185"/>
          <c:h val="0.49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Process Range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7525"/>
          <c:w val="0.71125"/>
          <c:h val="0.841"/>
        </c:manualLayout>
      </c:layout>
      <c:lineChart>
        <c:grouping val="standard"/>
        <c:varyColors val="0"/>
        <c:ser>
          <c:idx val="0"/>
          <c:order val="0"/>
          <c:tx>
            <c:v>Obs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EditorAfter!$H$11:$H$18</c:f>
              <c:numCache/>
            </c:numRef>
          </c:val>
          <c:smooth val="0"/>
        </c:ser>
        <c:ser>
          <c:idx val="1"/>
          <c:order val="1"/>
          <c:tx>
            <c:v>UCL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EditorAfter!$K$59:$K$70</c:f>
              <c:numCache/>
            </c:numRef>
          </c:val>
          <c:smooth val="0"/>
        </c:ser>
        <c:ser>
          <c:idx val="2"/>
          <c:order val="2"/>
          <c:tx>
            <c:v>LCL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EditorAfter!$L$59:$L$70</c:f>
              <c:numCache/>
            </c:numRef>
          </c:val>
          <c:smooth val="0"/>
        </c:ser>
        <c:ser>
          <c:idx val="3"/>
          <c:order val="3"/>
          <c:tx>
            <c:v>R_b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EditorAfter!$M$59:$M$70</c:f>
              <c:numCache/>
            </c:numRef>
          </c:val>
          <c:smooth val="0"/>
        </c:ser>
        <c:marker val="1"/>
        <c:axId val="29030545"/>
        <c:axId val="59948314"/>
      </c:lineChart>
      <c:catAx>
        <c:axId val="29030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auto val="1"/>
        <c:lblOffset val="100"/>
        <c:tickLblSkip val="2"/>
        <c:noMultiLvlLbl val="0"/>
      </c:catAx>
      <c:valAx>
        <c:axId val="59948314"/>
        <c:scaling>
          <c:orientation val="minMax"/>
          <c:max val="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030545"/>
        <c:crossesAt val="1"/>
        <c:crossBetween val="between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24625"/>
          <c:w val="0.18225"/>
          <c:h val="0.5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71</xdr:row>
      <xdr:rowOff>114300</xdr:rowOff>
    </xdr:from>
    <xdr:to>
      <xdr:col>13</xdr:col>
      <xdr:colOff>533400</xdr:colOff>
      <xdr:row>86</xdr:row>
      <xdr:rowOff>47625</xdr:rowOff>
    </xdr:to>
    <xdr:sp>
      <xdr:nvSpPr>
        <xdr:cNvPr id="1" name="Text 6"/>
        <xdr:cNvSpPr txBox="1">
          <a:spLocks noChangeArrowheads="1"/>
        </xdr:cNvSpPr>
      </xdr:nvSpPr>
      <xdr:spPr>
        <a:xfrm>
          <a:off x="7029450" y="13896975"/>
          <a:ext cx="440055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   Process to create chart
1. Select data, ChartWizard
    Type - line with markers
    Key in chart title, . . .
2. Select UCL, LCL, X_bb data, edit copy
    Select graph, edit paste special, new series
3. Select series on graph (not legend)
    Right click, choose source data
    Choose Series tab, change names.</a:t>
          </a:r>
        </a:p>
      </xdr:txBody>
    </xdr:sp>
    <xdr:clientData/>
  </xdr:twoCellAnchor>
  <xdr:twoCellAnchor>
    <xdr:from>
      <xdr:col>4</xdr:col>
      <xdr:colOff>476250</xdr:colOff>
      <xdr:row>67</xdr:row>
      <xdr:rowOff>95250</xdr:rowOff>
    </xdr:from>
    <xdr:to>
      <xdr:col>7</xdr:col>
      <xdr:colOff>809625</xdr:colOff>
      <xdr:row>85</xdr:row>
      <xdr:rowOff>104775</xdr:rowOff>
    </xdr:to>
    <xdr:sp>
      <xdr:nvSpPr>
        <xdr:cNvPr id="2" name="Text 7"/>
        <xdr:cNvSpPr txBox="1">
          <a:spLocks noChangeArrowheads="1"/>
        </xdr:cNvSpPr>
      </xdr:nvSpPr>
      <xdr:spPr>
        <a:xfrm>
          <a:off x="3829050" y="13134975"/>
          <a:ext cx="284797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Since there are:
  no points above UCL,
  no points below LCL, and
  no inappropriate patterns, therefore the process range is  in control.</a:t>
          </a:r>
        </a:p>
      </xdr:txBody>
    </xdr:sp>
    <xdr:clientData/>
  </xdr:twoCellAnchor>
  <xdr:twoCellAnchor>
    <xdr:from>
      <xdr:col>0</xdr:col>
      <xdr:colOff>123825</xdr:colOff>
      <xdr:row>46</xdr:row>
      <xdr:rowOff>9525</xdr:rowOff>
    </xdr:from>
    <xdr:to>
      <xdr:col>4</xdr:col>
      <xdr:colOff>438150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23825" y="8934450"/>
        <a:ext cx="3667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67</xdr:row>
      <xdr:rowOff>76200</xdr:rowOff>
    </xdr:from>
    <xdr:to>
      <xdr:col>4</xdr:col>
      <xdr:colOff>276225</xdr:colOff>
      <xdr:row>85</xdr:row>
      <xdr:rowOff>19050</xdr:rowOff>
    </xdr:to>
    <xdr:graphicFrame>
      <xdr:nvGraphicFramePr>
        <xdr:cNvPr id="4" name="Chart 9"/>
        <xdr:cNvGraphicFramePr/>
      </xdr:nvGraphicFramePr>
      <xdr:xfrm>
        <a:off x="152400" y="13115925"/>
        <a:ext cx="34766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46</xdr:row>
      <xdr:rowOff>95250</xdr:rowOff>
    </xdr:from>
    <xdr:to>
      <xdr:col>7</xdr:col>
      <xdr:colOff>723900</xdr:colOff>
      <xdr:row>58</xdr:row>
      <xdr:rowOff>9525</xdr:rowOff>
    </xdr:to>
    <xdr:sp>
      <xdr:nvSpPr>
        <xdr:cNvPr id="5" name="Text 7"/>
        <xdr:cNvSpPr txBox="1">
          <a:spLocks noChangeArrowheads="1"/>
        </xdr:cNvSpPr>
      </xdr:nvSpPr>
      <xdr:spPr>
        <a:xfrm>
          <a:off x="3876675" y="9020175"/>
          <a:ext cx="27146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Since there are points above UCL, the process mean is not in control.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71</xdr:row>
      <xdr:rowOff>114300</xdr:rowOff>
    </xdr:from>
    <xdr:to>
      <xdr:col>13</xdr:col>
      <xdr:colOff>533400</xdr:colOff>
      <xdr:row>86</xdr:row>
      <xdr:rowOff>47625</xdr:rowOff>
    </xdr:to>
    <xdr:sp>
      <xdr:nvSpPr>
        <xdr:cNvPr id="1" name="Text 6"/>
        <xdr:cNvSpPr txBox="1">
          <a:spLocks noChangeArrowheads="1"/>
        </xdr:cNvSpPr>
      </xdr:nvSpPr>
      <xdr:spPr>
        <a:xfrm>
          <a:off x="7296150" y="13896975"/>
          <a:ext cx="440055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   Process to create chart
1. Select data, ChartWizard
    Type - line with markers
    Key in chart title, . . .
2. Select UCL, LCL, X_bb data, edit copy
    Select graph, edit paste special, new series
3. Select series on graph (not legend)
    Right click, choose source data
    Choose Series tab, change names.</a:t>
          </a:r>
        </a:p>
      </xdr:txBody>
    </xdr:sp>
    <xdr:clientData/>
  </xdr:twoCellAnchor>
  <xdr:twoCellAnchor>
    <xdr:from>
      <xdr:col>4</xdr:col>
      <xdr:colOff>476250</xdr:colOff>
      <xdr:row>67</xdr:row>
      <xdr:rowOff>95250</xdr:rowOff>
    </xdr:from>
    <xdr:to>
      <xdr:col>7</xdr:col>
      <xdr:colOff>809625</xdr:colOff>
      <xdr:row>85</xdr:row>
      <xdr:rowOff>104775</xdr:rowOff>
    </xdr:to>
    <xdr:sp>
      <xdr:nvSpPr>
        <xdr:cNvPr id="2" name="Text 7"/>
        <xdr:cNvSpPr txBox="1">
          <a:spLocks noChangeArrowheads="1"/>
        </xdr:cNvSpPr>
      </xdr:nvSpPr>
      <xdr:spPr>
        <a:xfrm>
          <a:off x="3829050" y="13134975"/>
          <a:ext cx="311467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Since there is an increasing trend, the process range is not in control.</a:t>
          </a:r>
        </a:p>
      </xdr:txBody>
    </xdr:sp>
    <xdr:clientData/>
  </xdr:twoCellAnchor>
  <xdr:twoCellAnchor>
    <xdr:from>
      <xdr:col>0</xdr:col>
      <xdr:colOff>123825</xdr:colOff>
      <xdr:row>46</xdr:row>
      <xdr:rowOff>9525</xdr:rowOff>
    </xdr:from>
    <xdr:to>
      <xdr:col>4</xdr:col>
      <xdr:colOff>438150</xdr:colOff>
      <xdr:row>62</xdr:row>
      <xdr:rowOff>133350</xdr:rowOff>
    </xdr:to>
    <xdr:graphicFrame>
      <xdr:nvGraphicFramePr>
        <xdr:cNvPr id="3" name="Chart 3"/>
        <xdr:cNvGraphicFramePr/>
      </xdr:nvGraphicFramePr>
      <xdr:xfrm>
        <a:off x="123825" y="8934450"/>
        <a:ext cx="3667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67</xdr:row>
      <xdr:rowOff>76200</xdr:rowOff>
    </xdr:from>
    <xdr:to>
      <xdr:col>4</xdr:col>
      <xdr:colOff>276225</xdr:colOff>
      <xdr:row>85</xdr:row>
      <xdr:rowOff>19050</xdr:rowOff>
    </xdr:to>
    <xdr:graphicFrame>
      <xdr:nvGraphicFramePr>
        <xdr:cNvPr id="4" name="Chart 4"/>
        <xdr:cNvGraphicFramePr/>
      </xdr:nvGraphicFramePr>
      <xdr:xfrm>
        <a:off x="152400" y="13115925"/>
        <a:ext cx="34766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46</xdr:row>
      <xdr:rowOff>95250</xdr:rowOff>
    </xdr:from>
    <xdr:to>
      <xdr:col>7</xdr:col>
      <xdr:colOff>723900</xdr:colOff>
      <xdr:row>58</xdr:row>
      <xdr:rowOff>9525</xdr:rowOff>
    </xdr:to>
    <xdr:sp>
      <xdr:nvSpPr>
        <xdr:cNvPr id="5" name="Text 7"/>
        <xdr:cNvSpPr txBox="1">
          <a:spLocks noChangeArrowheads="1"/>
        </xdr:cNvSpPr>
      </xdr:nvSpPr>
      <xdr:spPr>
        <a:xfrm>
          <a:off x="3876675" y="9020175"/>
          <a:ext cx="29813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Since there are two points above UCL, the process mean is not in control.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71</xdr:row>
      <xdr:rowOff>114300</xdr:rowOff>
    </xdr:from>
    <xdr:to>
      <xdr:col>13</xdr:col>
      <xdr:colOff>533400</xdr:colOff>
      <xdr:row>86</xdr:row>
      <xdr:rowOff>47625</xdr:rowOff>
    </xdr:to>
    <xdr:sp>
      <xdr:nvSpPr>
        <xdr:cNvPr id="1" name="Text 6"/>
        <xdr:cNvSpPr txBox="1">
          <a:spLocks noChangeArrowheads="1"/>
        </xdr:cNvSpPr>
      </xdr:nvSpPr>
      <xdr:spPr>
        <a:xfrm>
          <a:off x="7029450" y="13896975"/>
          <a:ext cx="440055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   Process to create chart
1. Select data, ChartWizard
    Type - line with markers
    Key in chart title, . . .
2. Select UCL, LCL, X_bb data, edit copy
    Select graph, edit paste special, new series
3. Select series on graph (not legend)
    Right click, choose source data
    Choose Series tab, change names.</a:t>
          </a:r>
        </a:p>
      </xdr:txBody>
    </xdr:sp>
    <xdr:clientData/>
  </xdr:twoCellAnchor>
  <xdr:twoCellAnchor>
    <xdr:from>
      <xdr:col>4</xdr:col>
      <xdr:colOff>476250</xdr:colOff>
      <xdr:row>67</xdr:row>
      <xdr:rowOff>95250</xdr:rowOff>
    </xdr:from>
    <xdr:to>
      <xdr:col>7</xdr:col>
      <xdr:colOff>809625</xdr:colOff>
      <xdr:row>85</xdr:row>
      <xdr:rowOff>104775</xdr:rowOff>
    </xdr:to>
    <xdr:sp>
      <xdr:nvSpPr>
        <xdr:cNvPr id="2" name="Text 7"/>
        <xdr:cNvSpPr txBox="1">
          <a:spLocks noChangeArrowheads="1"/>
        </xdr:cNvSpPr>
      </xdr:nvSpPr>
      <xdr:spPr>
        <a:xfrm>
          <a:off x="3829050" y="13134975"/>
          <a:ext cx="284797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Since there are:
  no points above UCL,
  no points below LCL, and
  no inappropriate patterns, therefore the process range is  in control.</a:t>
          </a:r>
        </a:p>
      </xdr:txBody>
    </xdr:sp>
    <xdr:clientData/>
  </xdr:twoCellAnchor>
  <xdr:twoCellAnchor>
    <xdr:from>
      <xdr:col>0</xdr:col>
      <xdr:colOff>123825</xdr:colOff>
      <xdr:row>46</xdr:row>
      <xdr:rowOff>9525</xdr:rowOff>
    </xdr:from>
    <xdr:to>
      <xdr:col>4</xdr:col>
      <xdr:colOff>438150</xdr:colOff>
      <xdr:row>62</xdr:row>
      <xdr:rowOff>133350</xdr:rowOff>
    </xdr:to>
    <xdr:graphicFrame>
      <xdr:nvGraphicFramePr>
        <xdr:cNvPr id="3" name="Chart 3"/>
        <xdr:cNvGraphicFramePr/>
      </xdr:nvGraphicFramePr>
      <xdr:xfrm>
        <a:off x="123825" y="8934450"/>
        <a:ext cx="3667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67</xdr:row>
      <xdr:rowOff>76200</xdr:rowOff>
    </xdr:from>
    <xdr:to>
      <xdr:col>4</xdr:col>
      <xdr:colOff>276225</xdr:colOff>
      <xdr:row>85</xdr:row>
      <xdr:rowOff>19050</xdr:rowOff>
    </xdr:to>
    <xdr:graphicFrame>
      <xdr:nvGraphicFramePr>
        <xdr:cNvPr id="4" name="Chart 4"/>
        <xdr:cNvGraphicFramePr/>
      </xdr:nvGraphicFramePr>
      <xdr:xfrm>
        <a:off x="152400" y="13115925"/>
        <a:ext cx="34766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46</xdr:row>
      <xdr:rowOff>95250</xdr:rowOff>
    </xdr:from>
    <xdr:to>
      <xdr:col>7</xdr:col>
      <xdr:colOff>723900</xdr:colOff>
      <xdr:row>58</xdr:row>
      <xdr:rowOff>9525</xdr:rowOff>
    </xdr:to>
    <xdr:sp>
      <xdr:nvSpPr>
        <xdr:cNvPr id="5" name="Text 7"/>
        <xdr:cNvSpPr txBox="1">
          <a:spLocks noChangeArrowheads="1"/>
        </xdr:cNvSpPr>
      </xdr:nvSpPr>
      <xdr:spPr>
        <a:xfrm>
          <a:off x="3876675" y="9020175"/>
          <a:ext cx="27146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Since there are:
   no  points above UCL,
   no points below LCL, and
   no inappropriate patterns the process mean is  in control.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71</xdr:row>
      <xdr:rowOff>114300</xdr:rowOff>
    </xdr:from>
    <xdr:to>
      <xdr:col>13</xdr:col>
      <xdr:colOff>533400</xdr:colOff>
      <xdr:row>86</xdr:row>
      <xdr:rowOff>47625</xdr:rowOff>
    </xdr:to>
    <xdr:sp>
      <xdr:nvSpPr>
        <xdr:cNvPr id="1" name="Text 6"/>
        <xdr:cNvSpPr txBox="1">
          <a:spLocks noChangeArrowheads="1"/>
        </xdr:cNvSpPr>
      </xdr:nvSpPr>
      <xdr:spPr>
        <a:xfrm>
          <a:off x="7029450" y="13896975"/>
          <a:ext cx="440055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   Process to create chart
1. Select data, ChartWizard
    Type - line with markers
    Key in chart title, . . .
2. Select UCL, LCL, X_bb data, edit copy
    Select graph, edit paste special, new series
3. Select series on graph (not legend)
    Right click, choose source data
    Choose Series tab, change names.</a:t>
          </a:r>
        </a:p>
      </xdr:txBody>
    </xdr:sp>
    <xdr:clientData/>
  </xdr:twoCellAnchor>
  <xdr:twoCellAnchor>
    <xdr:from>
      <xdr:col>4</xdr:col>
      <xdr:colOff>476250</xdr:colOff>
      <xdr:row>67</xdr:row>
      <xdr:rowOff>95250</xdr:rowOff>
    </xdr:from>
    <xdr:to>
      <xdr:col>7</xdr:col>
      <xdr:colOff>809625</xdr:colOff>
      <xdr:row>85</xdr:row>
      <xdr:rowOff>104775</xdr:rowOff>
    </xdr:to>
    <xdr:sp>
      <xdr:nvSpPr>
        <xdr:cNvPr id="2" name="Text 7"/>
        <xdr:cNvSpPr txBox="1">
          <a:spLocks noChangeArrowheads="1"/>
        </xdr:cNvSpPr>
      </xdr:nvSpPr>
      <xdr:spPr>
        <a:xfrm>
          <a:off x="3829050" y="13134975"/>
          <a:ext cx="284797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Since there are:
  no points above UCL,
  no points below LCL, and
  no inappropriate patterns,
the process range is in control.</a:t>
          </a:r>
        </a:p>
      </xdr:txBody>
    </xdr:sp>
    <xdr:clientData/>
  </xdr:twoCellAnchor>
  <xdr:twoCellAnchor>
    <xdr:from>
      <xdr:col>0</xdr:col>
      <xdr:colOff>123825</xdr:colOff>
      <xdr:row>46</xdr:row>
      <xdr:rowOff>9525</xdr:rowOff>
    </xdr:from>
    <xdr:to>
      <xdr:col>4</xdr:col>
      <xdr:colOff>438150</xdr:colOff>
      <xdr:row>62</xdr:row>
      <xdr:rowOff>133350</xdr:rowOff>
    </xdr:to>
    <xdr:graphicFrame>
      <xdr:nvGraphicFramePr>
        <xdr:cNvPr id="3" name="Chart 3"/>
        <xdr:cNvGraphicFramePr/>
      </xdr:nvGraphicFramePr>
      <xdr:xfrm>
        <a:off x="123825" y="8934450"/>
        <a:ext cx="3667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67</xdr:row>
      <xdr:rowOff>76200</xdr:rowOff>
    </xdr:from>
    <xdr:to>
      <xdr:col>4</xdr:col>
      <xdr:colOff>276225</xdr:colOff>
      <xdr:row>85</xdr:row>
      <xdr:rowOff>19050</xdr:rowOff>
    </xdr:to>
    <xdr:graphicFrame>
      <xdr:nvGraphicFramePr>
        <xdr:cNvPr id="4" name="Chart 4"/>
        <xdr:cNvGraphicFramePr/>
      </xdr:nvGraphicFramePr>
      <xdr:xfrm>
        <a:off x="152400" y="13115925"/>
        <a:ext cx="34766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46</xdr:row>
      <xdr:rowOff>95250</xdr:rowOff>
    </xdr:from>
    <xdr:to>
      <xdr:col>7</xdr:col>
      <xdr:colOff>723900</xdr:colOff>
      <xdr:row>58</xdr:row>
      <xdr:rowOff>9525</xdr:rowOff>
    </xdr:to>
    <xdr:sp>
      <xdr:nvSpPr>
        <xdr:cNvPr id="5" name="Text 7"/>
        <xdr:cNvSpPr txBox="1">
          <a:spLocks noChangeArrowheads="1"/>
        </xdr:cNvSpPr>
      </xdr:nvSpPr>
      <xdr:spPr>
        <a:xfrm>
          <a:off x="3876675" y="9020175"/>
          <a:ext cx="27146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Since there are:
   no  points above UCL,
   no points below LCL, and
   no inappropriate patterns the process mean is  in control.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zoomScale="60" zoomScaleNormal="60" zoomScaleSheetLayoutView="70" workbookViewId="0" topLeftCell="A46">
      <selection activeCell="J64" sqref="J64"/>
    </sheetView>
  </sheetViews>
  <sheetFormatPr defaultColWidth="9.77734375" defaultRowHeight="15"/>
  <cols>
    <col min="2" max="2" width="9.77734375" style="0" customWidth="1"/>
  </cols>
  <sheetData>
    <row r="1" spans="1:8" ht="18">
      <c r="A1" s="3" t="s">
        <v>0</v>
      </c>
      <c r="B1" s="4"/>
      <c r="C1" s="4"/>
      <c r="D1" s="4"/>
      <c r="E1" s="4"/>
      <c r="F1" s="4"/>
      <c r="G1" s="4"/>
      <c r="H1" s="4"/>
    </row>
    <row r="2" spans="1:8" ht="15">
      <c r="A2" s="1" t="s">
        <v>32</v>
      </c>
      <c r="H2" s="2" t="s">
        <v>1</v>
      </c>
    </row>
    <row r="3" spans="1:8" ht="15">
      <c r="A3" s="1" t="s">
        <v>27</v>
      </c>
      <c r="H3" s="2" t="s">
        <v>33</v>
      </c>
    </row>
    <row r="4" ht="15.75">
      <c r="A4" s="54"/>
    </row>
    <row r="5" spans="1:8" ht="18">
      <c r="A5" s="5" t="s">
        <v>40</v>
      </c>
      <c r="B5" s="4"/>
      <c r="C5" s="4"/>
      <c r="D5" s="4"/>
      <c r="E5" s="4"/>
      <c r="F5" s="4"/>
      <c r="G5" s="4"/>
      <c r="H5" s="4"/>
    </row>
    <row r="6" spans="1:8" ht="15">
      <c r="A6" s="62" t="s">
        <v>34</v>
      </c>
      <c r="B6" s="4"/>
      <c r="C6" s="4"/>
      <c r="D6" s="4"/>
      <c r="E6" s="4"/>
      <c r="F6" s="4"/>
      <c r="G6" s="4"/>
      <c r="H6" s="4"/>
    </row>
    <row r="8" spans="1:7" ht="15">
      <c r="A8" s="47" t="s">
        <v>41</v>
      </c>
      <c r="B8" s="9"/>
      <c r="C8" s="9"/>
      <c r="D8" s="9"/>
      <c r="E8" s="9"/>
      <c r="F8" s="9"/>
      <c r="G8" s="10"/>
    </row>
    <row r="9" spans="1:8" ht="15">
      <c r="A9" s="48" t="s">
        <v>2</v>
      </c>
      <c r="B9" s="80" t="s">
        <v>39</v>
      </c>
      <c r="C9" s="81"/>
      <c r="D9" s="81"/>
      <c r="E9" s="81"/>
      <c r="F9" s="82"/>
      <c r="G9" s="49"/>
      <c r="H9" s="50"/>
    </row>
    <row r="10" spans="1:8" ht="15">
      <c r="A10" s="51" t="s">
        <v>4</v>
      </c>
      <c r="B10" s="83"/>
      <c r="C10" s="84"/>
      <c r="D10" s="84"/>
      <c r="E10" s="84"/>
      <c r="F10" s="85"/>
      <c r="G10" s="7" t="s">
        <v>26</v>
      </c>
      <c r="H10" s="52" t="s">
        <v>6</v>
      </c>
    </row>
    <row r="11" spans="1:8" ht="15">
      <c r="A11" s="25">
        <v>1</v>
      </c>
      <c r="B11" s="26">
        <v>2</v>
      </c>
      <c r="C11" s="27">
        <v>2</v>
      </c>
      <c r="D11" s="27">
        <v>2</v>
      </c>
      <c r="E11" s="27">
        <v>2</v>
      </c>
      <c r="F11" s="28">
        <v>2</v>
      </c>
      <c r="G11" s="57">
        <f>AVERAGE(B11:F11)</f>
        <v>2</v>
      </c>
      <c r="H11" s="79">
        <f>MAX(B11:F11)-MIN(B11:F11)</f>
        <v>0</v>
      </c>
    </row>
    <row r="12" spans="1:8" ht="15">
      <c r="A12" s="43">
        <v>2</v>
      </c>
      <c r="B12" s="29">
        <v>2</v>
      </c>
      <c r="C12" s="30">
        <v>1</v>
      </c>
      <c r="D12" s="30">
        <v>1.5</v>
      </c>
      <c r="E12" s="30">
        <v>1</v>
      </c>
      <c r="F12" s="31">
        <v>1</v>
      </c>
      <c r="G12" s="57">
        <f aca="true" t="shared" si="0" ref="G12:G18">AVERAGE(B12:F12)</f>
        <v>1.3</v>
      </c>
      <c r="H12" s="79">
        <f aca="true" t="shared" si="1" ref="H12:H18">MAX(B12:F12)-MIN(B12:F12)</f>
        <v>1</v>
      </c>
    </row>
    <row r="13" spans="1:8" ht="15">
      <c r="A13" s="43">
        <v>3</v>
      </c>
      <c r="B13" s="29">
        <v>5</v>
      </c>
      <c r="C13" s="30">
        <v>5</v>
      </c>
      <c r="D13" s="30">
        <v>3</v>
      </c>
      <c r="E13" s="30">
        <v>4</v>
      </c>
      <c r="F13" s="31">
        <v>4</v>
      </c>
      <c r="G13" s="57">
        <f t="shared" si="0"/>
        <v>4.2</v>
      </c>
      <c r="H13" s="79">
        <f t="shared" si="1"/>
        <v>2</v>
      </c>
    </row>
    <row r="14" spans="1:8" ht="15">
      <c r="A14" s="43">
        <v>4</v>
      </c>
      <c r="B14" s="29">
        <v>5</v>
      </c>
      <c r="C14" s="30">
        <v>4</v>
      </c>
      <c r="D14" s="30">
        <v>4</v>
      </c>
      <c r="E14" s="30">
        <v>4</v>
      </c>
      <c r="F14" s="31">
        <v>4</v>
      </c>
      <c r="G14" s="57">
        <f t="shared" si="0"/>
        <v>4.2</v>
      </c>
      <c r="H14" s="79">
        <f t="shared" si="1"/>
        <v>1</v>
      </c>
    </row>
    <row r="15" spans="1:8" ht="15">
      <c r="A15" s="43">
        <v>5</v>
      </c>
      <c r="B15" s="29">
        <v>3</v>
      </c>
      <c r="C15" s="30">
        <v>2</v>
      </c>
      <c r="D15" s="30">
        <v>2</v>
      </c>
      <c r="E15" s="30">
        <v>2</v>
      </c>
      <c r="F15" s="31">
        <v>3</v>
      </c>
      <c r="G15" s="57">
        <f t="shared" si="0"/>
        <v>2.4</v>
      </c>
      <c r="H15" s="79">
        <f t="shared" si="1"/>
        <v>1</v>
      </c>
    </row>
    <row r="16" spans="1:8" ht="15">
      <c r="A16" s="43">
        <v>6</v>
      </c>
      <c r="B16" s="29">
        <v>4</v>
      </c>
      <c r="C16" s="30">
        <v>3</v>
      </c>
      <c r="D16" s="30">
        <v>2</v>
      </c>
      <c r="E16" s="30">
        <v>4</v>
      </c>
      <c r="F16" s="31">
        <v>3</v>
      </c>
      <c r="G16" s="57">
        <f t="shared" si="0"/>
        <v>3.2</v>
      </c>
      <c r="H16" s="79">
        <f t="shared" si="1"/>
        <v>2</v>
      </c>
    </row>
    <row r="17" spans="1:8" ht="15">
      <c r="A17" s="43">
        <v>7</v>
      </c>
      <c r="B17" s="29">
        <v>3</v>
      </c>
      <c r="C17" s="30">
        <v>2</v>
      </c>
      <c r="D17" s="30">
        <v>2</v>
      </c>
      <c r="E17" s="30">
        <v>3</v>
      </c>
      <c r="F17" s="31">
        <v>4</v>
      </c>
      <c r="G17" s="57">
        <f t="shared" si="0"/>
        <v>2.8</v>
      </c>
      <c r="H17" s="79">
        <f t="shared" si="1"/>
        <v>2</v>
      </c>
    </row>
    <row r="18" spans="1:8" ht="15">
      <c r="A18" s="38">
        <v>8</v>
      </c>
      <c r="B18" s="32">
        <v>5</v>
      </c>
      <c r="C18" s="33">
        <v>6</v>
      </c>
      <c r="D18" s="33">
        <v>5</v>
      </c>
      <c r="E18" s="33">
        <v>6</v>
      </c>
      <c r="F18" s="34">
        <v>5</v>
      </c>
      <c r="G18" s="57">
        <f t="shared" si="0"/>
        <v>5.4</v>
      </c>
      <c r="H18" s="79">
        <f t="shared" si="1"/>
        <v>1</v>
      </c>
    </row>
    <row r="19" spans="1:8" ht="15">
      <c r="A19" s="39"/>
      <c r="B19" s="40"/>
      <c r="C19" s="40"/>
      <c r="D19" s="40"/>
      <c r="E19" s="40"/>
      <c r="F19" s="38" t="s">
        <v>5</v>
      </c>
      <c r="G19" s="58">
        <f>AVERAGE(G11:G18)</f>
        <v>3.1875</v>
      </c>
      <c r="H19" s="60">
        <f>AVERAGE(H11:H18)</f>
        <v>1.25</v>
      </c>
    </row>
    <row r="20" spans="1:8" ht="15">
      <c r="A20" s="39" t="s">
        <v>38</v>
      </c>
      <c r="B20" s="40"/>
      <c r="C20" s="40"/>
      <c r="D20" s="40"/>
      <c r="E20" s="40"/>
      <c r="F20" s="37"/>
      <c r="G20" s="35"/>
      <c r="H20" s="45"/>
    </row>
    <row r="21" spans="1:8" ht="15">
      <c r="A21" s="39" t="s">
        <v>37</v>
      </c>
      <c r="B21" s="40"/>
      <c r="C21" s="40"/>
      <c r="D21" s="40"/>
      <c r="E21" s="40"/>
      <c r="F21" s="37"/>
      <c r="G21" s="35"/>
      <c r="H21" s="45"/>
    </row>
    <row r="22" spans="1:8" ht="15">
      <c r="A22" s="41"/>
      <c r="B22" s="53" t="s">
        <v>3</v>
      </c>
      <c r="C22" s="61">
        <v>0.8</v>
      </c>
      <c r="D22" s="42"/>
      <c r="E22" s="42"/>
      <c r="F22" s="44"/>
      <c r="G22" s="36"/>
      <c r="H22" s="46"/>
    </row>
    <row r="23" spans="6:8" ht="15">
      <c r="F23" s="37"/>
      <c r="G23" s="35"/>
      <c r="H23" s="35"/>
    </row>
    <row r="24" ht="15" hidden="1"/>
    <row r="26" spans="1:8" ht="20.25">
      <c r="A26" s="63" t="s">
        <v>7</v>
      </c>
      <c r="B26" s="64"/>
      <c r="C26" s="64"/>
      <c r="D26" s="64"/>
      <c r="E26" s="64"/>
      <c r="F26" s="64"/>
      <c r="G26" s="64"/>
      <c r="H26" s="65"/>
    </row>
    <row r="27" spans="1:8" ht="15">
      <c r="A27" s="22" t="s">
        <v>35</v>
      </c>
      <c r="B27" s="40"/>
      <c r="C27" s="40"/>
      <c r="D27" s="66"/>
      <c r="E27" s="40">
        <v>0.58</v>
      </c>
      <c r="F27" s="40"/>
      <c r="G27" s="40"/>
      <c r="H27" s="67"/>
    </row>
    <row r="28" spans="1:8" ht="15">
      <c r="A28" s="68" t="s">
        <v>8</v>
      </c>
      <c r="B28" s="40"/>
      <c r="C28" s="40"/>
      <c r="D28" s="40"/>
      <c r="E28" s="40"/>
      <c r="F28" s="40"/>
      <c r="G28" s="40"/>
      <c r="H28" s="67"/>
    </row>
    <row r="29" spans="1:8" ht="15.75">
      <c r="A29" s="68" t="s">
        <v>9</v>
      </c>
      <c r="B29" s="40"/>
      <c r="C29" s="69">
        <f>X_BAR_BAR+A_2*R_BAR</f>
        <v>1.525</v>
      </c>
      <c r="D29" s="40"/>
      <c r="E29" s="70" t="s">
        <v>28</v>
      </c>
      <c r="F29" s="40"/>
      <c r="G29" s="40"/>
      <c r="H29" s="67"/>
    </row>
    <row r="30" spans="1:8" ht="15">
      <c r="A30" s="39"/>
      <c r="B30" s="40"/>
      <c r="C30" s="40"/>
      <c r="D30" s="40"/>
      <c r="E30" s="40"/>
      <c r="F30" s="40"/>
      <c r="G30" s="40"/>
      <c r="H30" s="67"/>
    </row>
    <row r="31" spans="1:8" ht="15">
      <c r="A31" s="68" t="s">
        <v>10</v>
      </c>
      <c r="B31" s="40"/>
      <c r="C31" s="40"/>
      <c r="D31" s="40"/>
      <c r="E31" s="40"/>
      <c r="F31" s="40"/>
      <c r="G31" s="40"/>
      <c r="H31" s="67"/>
    </row>
    <row r="32" spans="1:8" ht="15.75">
      <c r="A32" s="71" t="s">
        <v>11</v>
      </c>
      <c r="B32" s="42"/>
      <c r="C32" s="72">
        <f>X_BAR_BAR-A_2*R_BAR</f>
        <v>0.07500000000000007</v>
      </c>
      <c r="D32" s="42"/>
      <c r="E32" s="73" t="s">
        <v>29</v>
      </c>
      <c r="F32" s="42"/>
      <c r="G32" s="42"/>
      <c r="H32" s="74"/>
    </row>
    <row r="35" spans="1:8" ht="20.25">
      <c r="A35" s="8" t="s">
        <v>12</v>
      </c>
      <c r="B35" s="9"/>
      <c r="C35" s="9"/>
      <c r="D35" s="9"/>
      <c r="E35" s="9"/>
      <c r="F35" s="9"/>
      <c r="G35" s="9"/>
      <c r="H35" s="10"/>
    </row>
    <row r="36" spans="1:8" ht="15">
      <c r="A36" s="11" t="s">
        <v>36</v>
      </c>
      <c r="E36">
        <v>2.11</v>
      </c>
      <c r="H36" s="12"/>
    </row>
    <row r="37" spans="1:8" ht="15">
      <c r="A37" s="13"/>
      <c r="D37" s="1" t="s">
        <v>13</v>
      </c>
      <c r="E37">
        <v>0</v>
      </c>
      <c r="H37" s="12"/>
    </row>
    <row r="38" spans="1:8" ht="15">
      <c r="A38" s="11" t="s">
        <v>14</v>
      </c>
      <c r="H38" s="12"/>
    </row>
    <row r="39" spans="1:8" ht="15" customHeight="1">
      <c r="A39" s="11" t="s">
        <v>15</v>
      </c>
      <c r="B39" s="77">
        <f>D_4*R_BAR</f>
        <v>2.6374999999999997</v>
      </c>
      <c r="D39" s="54" t="s">
        <v>30</v>
      </c>
      <c r="H39" s="12"/>
    </row>
    <row r="40" spans="1:8" ht="15" customHeight="1">
      <c r="A40" s="13"/>
      <c r="H40" s="12"/>
    </row>
    <row r="41" spans="1:8" ht="15" customHeight="1">
      <c r="A41" s="11" t="s">
        <v>16</v>
      </c>
      <c r="H41" s="12"/>
    </row>
    <row r="42" spans="1:8" ht="15" customHeight="1">
      <c r="A42" s="14" t="s">
        <v>17</v>
      </c>
      <c r="B42" s="78">
        <f>D_3*R_BAR</f>
        <v>0</v>
      </c>
      <c r="C42" s="15"/>
      <c r="D42" s="55" t="s">
        <v>31</v>
      </c>
      <c r="E42" s="15"/>
      <c r="F42" s="15"/>
      <c r="G42" s="15"/>
      <c r="H42" s="16"/>
    </row>
    <row r="43" spans="11:13" ht="15" customHeight="1">
      <c r="K43" s="6" t="s">
        <v>20</v>
      </c>
      <c r="L43" s="23" t="s">
        <v>21</v>
      </c>
      <c r="M43" s="24" t="s">
        <v>24</v>
      </c>
    </row>
    <row r="44" spans="11:13" ht="15" customHeight="1">
      <c r="K44" s="26">
        <f aca="true" t="shared" si="2" ref="K44:K55">C$29</f>
        <v>1.525</v>
      </c>
      <c r="L44" s="27">
        <f aca="true" t="shared" si="3" ref="L44:L55">C$32</f>
        <v>0.07500000000000007</v>
      </c>
      <c r="M44" s="28">
        <f aca="true" t="shared" si="4" ref="M44:M55">C$22</f>
        <v>0.8</v>
      </c>
    </row>
    <row r="45" spans="1:13" ht="19.5" customHeight="1">
      <c r="A45" s="8" t="s">
        <v>18</v>
      </c>
      <c r="B45" s="9"/>
      <c r="C45" s="9"/>
      <c r="D45" s="9"/>
      <c r="E45" s="9"/>
      <c r="F45" s="9"/>
      <c r="G45" s="9"/>
      <c r="H45" s="10"/>
      <c r="K45" s="29">
        <f t="shared" si="2"/>
        <v>1.525</v>
      </c>
      <c r="L45" s="30">
        <f t="shared" si="3"/>
        <v>0.07500000000000007</v>
      </c>
      <c r="M45" s="31">
        <f t="shared" si="4"/>
        <v>0.8</v>
      </c>
    </row>
    <row r="46" spans="1:13" ht="19.5" customHeight="1">
      <c r="A46" s="56"/>
      <c r="H46" s="12"/>
      <c r="K46" s="29">
        <f t="shared" si="2"/>
        <v>1.525</v>
      </c>
      <c r="L46" s="30">
        <f t="shared" si="3"/>
        <v>0.07500000000000007</v>
      </c>
      <c r="M46" s="31">
        <f t="shared" si="4"/>
        <v>0.8</v>
      </c>
    </row>
    <row r="47" spans="1:13" ht="15" customHeight="1">
      <c r="A47" s="13"/>
      <c r="H47" s="12"/>
      <c r="K47" s="29">
        <f t="shared" si="2"/>
        <v>1.525</v>
      </c>
      <c r="L47" s="30">
        <f t="shared" si="3"/>
        <v>0.07500000000000007</v>
      </c>
      <c r="M47" s="31">
        <f t="shared" si="4"/>
        <v>0.8</v>
      </c>
    </row>
    <row r="48" spans="1:13" ht="15" customHeight="1">
      <c r="A48" s="13"/>
      <c r="H48" s="12"/>
      <c r="K48" s="29">
        <f t="shared" si="2"/>
        <v>1.525</v>
      </c>
      <c r="L48" s="30">
        <f t="shared" si="3"/>
        <v>0.07500000000000007</v>
      </c>
      <c r="M48" s="31">
        <f t="shared" si="4"/>
        <v>0.8</v>
      </c>
    </row>
    <row r="49" spans="1:13" ht="15" customHeight="1">
      <c r="A49" s="13"/>
      <c r="H49" s="12"/>
      <c r="K49" s="29">
        <f t="shared" si="2"/>
        <v>1.525</v>
      </c>
      <c r="L49" s="30">
        <f t="shared" si="3"/>
        <v>0.07500000000000007</v>
      </c>
      <c r="M49" s="31">
        <f t="shared" si="4"/>
        <v>0.8</v>
      </c>
    </row>
    <row r="50" spans="1:13" ht="15" customHeight="1">
      <c r="A50" s="13"/>
      <c r="H50" s="12"/>
      <c r="K50" s="29">
        <f t="shared" si="2"/>
        <v>1.525</v>
      </c>
      <c r="L50" s="30">
        <f t="shared" si="3"/>
        <v>0.07500000000000007</v>
      </c>
      <c r="M50" s="31">
        <f t="shared" si="4"/>
        <v>0.8</v>
      </c>
    </row>
    <row r="51" spans="1:13" ht="15" customHeight="1">
      <c r="A51" s="13"/>
      <c r="H51" s="12"/>
      <c r="K51" s="29">
        <f t="shared" si="2"/>
        <v>1.525</v>
      </c>
      <c r="L51" s="30">
        <f t="shared" si="3"/>
        <v>0.07500000000000007</v>
      </c>
      <c r="M51" s="31">
        <f t="shared" si="4"/>
        <v>0.8</v>
      </c>
    </row>
    <row r="52" spans="1:13" ht="15" customHeight="1">
      <c r="A52" s="13"/>
      <c r="H52" s="12"/>
      <c r="K52" s="29">
        <f t="shared" si="2"/>
        <v>1.525</v>
      </c>
      <c r="L52" s="30">
        <f t="shared" si="3"/>
        <v>0.07500000000000007</v>
      </c>
      <c r="M52" s="31">
        <f t="shared" si="4"/>
        <v>0.8</v>
      </c>
    </row>
    <row r="53" spans="1:13" ht="15" customHeight="1">
      <c r="A53" s="13"/>
      <c r="H53" s="12"/>
      <c r="K53" s="29">
        <f t="shared" si="2"/>
        <v>1.525</v>
      </c>
      <c r="L53" s="30">
        <f t="shared" si="3"/>
        <v>0.07500000000000007</v>
      </c>
      <c r="M53" s="31">
        <f t="shared" si="4"/>
        <v>0.8</v>
      </c>
    </row>
    <row r="54" spans="1:13" ht="15">
      <c r="A54" s="13"/>
      <c r="H54" s="12"/>
      <c r="K54" s="29">
        <f t="shared" si="2"/>
        <v>1.525</v>
      </c>
      <c r="L54" s="30">
        <f t="shared" si="3"/>
        <v>0.07500000000000007</v>
      </c>
      <c r="M54" s="31">
        <f t="shared" si="4"/>
        <v>0.8</v>
      </c>
    </row>
    <row r="55" spans="1:13" ht="15">
      <c r="A55" s="13"/>
      <c r="H55" s="12"/>
      <c r="K55" s="32">
        <f t="shared" si="2"/>
        <v>1.525</v>
      </c>
      <c r="L55" s="33">
        <f t="shared" si="3"/>
        <v>0.07500000000000007</v>
      </c>
      <c r="M55" s="34">
        <f t="shared" si="4"/>
        <v>0.8</v>
      </c>
    </row>
    <row r="56" spans="1:8" ht="15">
      <c r="A56" s="13"/>
      <c r="H56" s="12"/>
    </row>
    <row r="57" spans="1:8" ht="15">
      <c r="A57" s="13"/>
      <c r="H57" s="12"/>
    </row>
    <row r="58" spans="1:13" ht="15">
      <c r="A58" s="13"/>
      <c r="H58" s="12"/>
      <c r="K58" s="6" t="s">
        <v>22</v>
      </c>
      <c r="L58" s="23" t="s">
        <v>23</v>
      </c>
      <c r="M58" s="25" t="s">
        <v>25</v>
      </c>
    </row>
    <row r="59" spans="1:13" ht="15">
      <c r="A59" s="13"/>
      <c r="H59" s="12"/>
      <c r="K59" s="26">
        <f aca="true" t="shared" si="5" ref="K59:K70">B$39</f>
        <v>2.6374999999999997</v>
      </c>
      <c r="L59" s="27">
        <f aca="true" t="shared" si="6" ref="L59:L70">B$42</f>
        <v>0</v>
      </c>
      <c r="M59" s="28">
        <f aca="true" t="shared" si="7" ref="M59:M70">H$19</f>
        <v>1.25</v>
      </c>
    </row>
    <row r="60" spans="1:13" ht="15">
      <c r="A60" s="13"/>
      <c r="H60" s="12"/>
      <c r="K60" s="29">
        <f t="shared" si="5"/>
        <v>2.6374999999999997</v>
      </c>
      <c r="L60" s="30">
        <f t="shared" si="6"/>
        <v>0</v>
      </c>
      <c r="M60" s="31">
        <f t="shared" si="7"/>
        <v>1.25</v>
      </c>
    </row>
    <row r="61" spans="1:13" ht="15">
      <c r="A61" s="13"/>
      <c r="H61" s="12"/>
      <c r="K61" s="29">
        <f t="shared" si="5"/>
        <v>2.6374999999999997</v>
      </c>
      <c r="L61" s="30">
        <f t="shared" si="6"/>
        <v>0</v>
      </c>
      <c r="M61" s="31">
        <f t="shared" si="7"/>
        <v>1.25</v>
      </c>
    </row>
    <row r="62" spans="1:13" ht="15">
      <c r="A62" s="13"/>
      <c r="H62" s="12"/>
      <c r="K62" s="29">
        <f t="shared" si="5"/>
        <v>2.6374999999999997</v>
      </c>
      <c r="L62" s="30">
        <f t="shared" si="6"/>
        <v>0</v>
      </c>
      <c r="M62" s="31">
        <f t="shared" si="7"/>
        <v>1.25</v>
      </c>
    </row>
    <row r="63" spans="1:13" ht="15">
      <c r="A63" s="19"/>
      <c r="B63" s="15"/>
      <c r="C63" s="15"/>
      <c r="D63" s="15"/>
      <c r="E63" s="15"/>
      <c r="F63" s="15"/>
      <c r="G63" s="15"/>
      <c r="H63" s="16"/>
      <c r="K63" s="29">
        <f t="shared" si="5"/>
        <v>2.6374999999999997</v>
      </c>
      <c r="L63" s="30">
        <f t="shared" si="6"/>
        <v>0</v>
      </c>
      <c r="M63" s="31">
        <f t="shared" si="7"/>
        <v>1.25</v>
      </c>
    </row>
    <row r="64" spans="11:13" ht="15" customHeight="1">
      <c r="K64" s="29">
        <f t="shared" si="5"/>
        <v>2.6374999999999997</v>
      </c>
      <c r="L64" s="30">
        <f t="shared" si="6"/>
        <v>0</v>
      </c>
      <c r="M64" s="31">
        <f t="shared" si="7"/>
        <v>1.25</v>
      </c>
    </row>
    <row r="65" spans="11:13" ht="15" customHeight="1">
      <c r="K65" s="29">
        <f t="shared" si="5"/>
        <v>2.6374999999999997</v>
      </c>
      <c r="L65" s="30">
        <f t="shared" si="6"/>
        <v>0</v>
      </c>
      <c r="M65" s="31">
        <f t="shared" si="7"/>
        <v>1.25</v>
      </c>
    </row>
    <row r="66" spans="1:13" ht="19.5" customHeight="1">
      <c r="A66" s="8" t="s">
        <v>19</v>
      </c>
      <c r="B66" s="9"/>
      <c r="C66" s="9"/>
      <c r="D66" s="9"/>
      <c r="E66" s="9"/>
      <c r="F66" s="9"/>
      <c r="G66" s="9"/>
      <c r="H66" s="10"/>
      <c r="K66" s="29">
        <f t="shared" si="5"/>
        <v>2.6374999999999997</v>
      </c>
      <c r="L66" s="30">
        <f t="shared" si="6"/>
        <v>0</v>
      </c>
      <c r="M66" s="31">
        <f t="shared" si="7"/>
        <v>1.25</v>
      </c>
    </row>
    <row r="67" spans="1:13" ht="19.5" customHeight="1">
      <c r="A67" s="56"/>
      <c r="H67" s="12"/>
      <c r="K67" s="29">
        <f t="shared" si="5"/>
        <v>2.6374999999999997</v>
      </c>
      <c r="L67" s="30">
        <f t="shared" si="6"/>
        <v>0</v>
      </c>
      <c r="M67" s="31">
        <f t="shared" si="7"/>
        <v>1.25</v>
      </c>
    </row>
    <row r="68" spans="1:13" ht="15">
      <c r="A68" s="13"/>
      <c r="H68" s="12"/>
      <c r="K68" s="29">
        <f t="shared" si="5"/>
        <v>2.6374999999999997</v>
      </c>
      <c r="L68" s="30">
        <f t="shared" si="6"/>
        <v>0</v>
      </c>
      <c r="M68" s="31">
        <f t="shared" si="7"/>
        <v>1.25</v>
      </c>
    </row>
    <row r="69" spans="1:13" ht="15">
      <c r="A69" s="13"/>
      <c r="H69" s="12"/>
      <c r="K69" s="29">
        <f t="shared" si="5"/>
        <v>2.6374999999999997</v>
      </c>
      <c r="L69" s="30">
        <f t="shared" si="6"/>
        <v>0</v>
      </c>
      <c r="M69" s="31">
        <f t="shared" si="7"/>
        <v>1.25</v>
      </c>
    </row>
    <row r="70" spans="1:13" ht="15">
      <c r="A70" s="13"/>
      <c r="H70" s="12"/>
      <c r="K70" s="32">
        <f t="shared" si="5"/>
        <v>2.6374999999999997</v>
      </c>
      <c r="L70" s="33">
        <f t="shared" si="6"/>
        <v>0</v>
      </c>
      <c r="M70" s="34">
        <f t="shared" si="7"/>
        <v>1.25</v>
      </c>
    </row>
    <row r="71" spans="1:8" ht="13.5" customHeight="1">
      <c r="A71" s="13"/>
      <c r="H71" s="12"/>
    </row>
    <row r="72" spans="1:8" ht="13.5" customHeight="1">
      <c r="A72" s="13"/>
      <c r="H72" s="12"/>
    </row>
    <row r="73" spans="1:8" ht="13.5" customHeight="1">
      <c r="A73" s="13"/>
      <c r="H73" s="12"/>
    </row>
    <row r="74" spans="1:8" ht="15">
      <c r="A74" s="13"/>
      <c r="H74" s="12"/>
    </row>
    <row r="75" spans="1:8" ht="13.5" customHeight="1">
      <c r="A75" s="13"/>
      <c r="H75" s="12"/>
    </row>
    <row r="76" spans="1:8" ht="15">
      <c r="A76" s="13"/>
      <c r="H76" s="12"/>
    </row>
    <row r="77" spans="1:8" ht="15">
      <c r="A77" s="13"/>
      <c r="H77" s="12"/>
    </row>
    <row r="78" spans="1:8" ht="15">
      <c r="A78" s="13"/>
      <c r="H78" s="12"/>
    </row>
    <row r="79" spans="1:8" ht="15">
      <c r="A79" s="13"/>
      <c r="H79" s="12"/>
    </row>
    <row r="80" spans="1:8" ht="15">
      <c r="A80" s="13"/>
      <c r="H80" s="12"/>
    </row>
    <row r="81" spans="1:8" ht="15">
      <c r="A81" s="13"/>
      <c r="H81" s="12"/>
    </row>
    <row r="82" spans="1:8" ht="15">
      <c r="A82" s="13"/>
      <c r="H82" s="12"/>
    </row>
    <row r="83" spans="1:8" ht="15">
      <c r="A83" s="13"/>
      <c r="H83" s="12"/>
    </row>
    <row r="84" spans="1:8" ht="15">
      <c r="A84" s="13"/>
      <c r="H84" s="12"/>
    </row>
    <row r="85" spans="1:8" ht="15">
      <c r="A85" s="13"/>
      <c r="H85" s="12"/>
    </row>
    <row r="86" spans="1:8" ht="15">
      <c r="A86" s="19"/>
      <c r="B86" s="15"/>
      <c r="C86" s="15"/>
      <c r="D86" s="15"/>
      <c r="E86" s="15"/>
      <c r="F86" s="15"/>
      <c r="G86" s="15"/>
      <c r="H86" s="16"/>
    </row>
    <row r="87" ht="18">
      <c r="B87" s="20"/>
    </row>
    <row r="88" ht="18">
      <c r="B88" s="21"/>
    </row>
  </sheetData>
  <mergeCells count="2">
    <mergeCell ref="B9:F9"/>
    <mergeCell ref="B10:F10"/>
  </mergeCells>
  <printOptions/>
  <pageMargins left="0.75" right="0.5" top="0.75" bottom="0.5" header="0.5" footer="0.5"/>
  <pageSetup fitToHeight="1" fitToWidth="1" horizontalDpi="600" verticalDpi="600" orientation="portrait" scale="53" r:id="rId2"/>
  <headerFooter alignWithMargins="0">
    <oddHeader>&amp;L&amp;16File - &amp;F&amp;R&amp;16As of: &amp;D -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zoomScale="60" zoomScaleNormal="60" zoomScaleSheetLayoutView="70" workbookViewId="0" topLeftCell="A1">
      <selection activeCell="J21" sqref="J21"/>
    </sheetView>
  </sheetViews>
  <sheetFormatPr defaultColWidth="9.77734375" defaultRowHeight="15"/>
  <cols>
    <col min="6" max="6" width="12.88671875" style="0" customWidth="1"/>
  </cols>
  <sheetData>
    <row r="1" spans="1:8" ht="18">
      <c r="A1" s="3" t="s">
        <v>0</v>
      </c>
      <c r="B1" s="4"/>
      <c r="C1" s="4"/>
      <c r="D1" s="4"/>
      <c r="E1" s="4"/>
      <c r="F1" s="4"/>
      <c r="G1" s="4"/>
      <c r="H1" s="4"/>
    </row>
    <row r="2" spans="1:8" ht="15">
      <c r="A2" s="1" t="s">
        <v>32</v>
      </c>
      <c r="H2" s="2" t="s">
        <v>1</v>
      </c>
    </row>
    <row r="3" spans="1:8" ht="15">
      <c r="A3" s="1" t="s">
        <v>27</v>
      </c>
      <c r="H3" s="2" t="s">
        <v>33</v>
      </c>
    </row>
    <row r="4" ht="15.75">
      <c r="A4" s="54"/>
    </row>
    <row r="5" spans="1:8" ht="18">
      <c r="A5" s="5" t="s">
        <v>43</v>
      </c>
      <c r="B5" s="4"/>
      <c r="C5" s="4"/>
      <c r="D5" s="4"/>
      <c r="E5" s="4"/>
      <c r="F5" s="4"/>
      <c r="G5" s="4"/>
      <c r="H5" s="4"/>
    </row>
    <row r="6" spans="1:8" ht="15">
      <c r="A6" s="62" t="str">
        <f>AnalystBefore!A6</f>
        <v>Based on case submitted by Anita B. Bak and Kuan-Ju Chiu</v>
      </c>
      <c r="B6" s="4"/>
      <c r="C6" s="4"/>
      <c r="D6" s="4"/>
      <c r="E6" s="4"/>
      <c r="F6" s="4"/>
      <c r="G6" s="4"/>
      <c r="H6" s="4"/>
    </row>
    <row r="8" spans="1:7" ht="15">
      <c r="A8" s="47" t="s">
        <v>41</v>
      </c>
      <c r="B8" s="9"/>
      <c r="C8" s="9"/>
      <c r="D8" s="9"/>
      <c r="E8" s="9"/>
      <c r="F8" s="9"/>
      <c r="G8" s="10"/>
    </row>
    <row r="9" spans="1:8" ht="15">
      <c r="A9" s="48" t="s">
        <v>2</v>
      </c>
      <c r="B9" s="80" t="s">
        <v>46</v>
      </c>
      <c r="C9" s="81"/>
      <c r="D9" s="81"/>
      <c r="E9" s="81"/>
      <c r="F9" s="82"/>
      <c r="G9" s="49"/>
      <c r="H9" s="50"/>
    </row>
    <row r="10" spans="1:8" ht="15">
      <c r="A10" s="51" t="s">
        <v>4</v>
      </c>
      <c r="B10" s="86"/>
      <c r="C10" s="84"/>
      <c r="D10" s="84"/>
      <c r="E10" s="84"/>
      <c r="F10" s="85"/>
      <c r="G10" s="7" t="s">
        <v>26</v>
      </c>
      <c r="H10" s="52" t="s">
        <v>6</v>
      </c>
    </row>
    <row r="11" spans="1:8" ht="15">
      <c r="A11" s="25">
        <v>1</v>
      </c>
      <c r="B11" s="26">
        <v>1</v>
      </c>
      <c r="C11" s="27">
        <v>1</v>
      </c>
      <c r="D11" s="27">
        <v>2</v>
      </c>
      <c r="E11" s="27">
        <v>1</v>
      </c>
      <c r="F11" s="28">
        <v>1</v>
      </c>
      <c r="G11" s="57">
        <f aca="true" t="shared" si="0" ref="G11:G18">AVERAGE(B11:F11)</f>
        <v>1.2</v>
      </c>
      <c r="H11" s="79">
        <f aca="true" t="shared" si="1" ref="H11:H18">MAX(B11:F11)-MIN(B11:F11)</f>
        <v>1</v>
      </c>
    </row>
    <row r="12" spans="1:8" ht="15">
      <c r="A12" s="43">
        <v>2</v>
      </c>
      <c r="B12" s="29">
        <v>1</v>
      </c>
      <c r="C12" s="30">
        <v>0</v>
      </c>
      <c r="D12" s="30">
        <v>0</v>
      </c>
      <c r="E12" s="30">
        <v>0</v>
      </c>
      <c r="F12" s="31">
        <v>0</v>
      </c>
      <c r="G12" s="57">
        <f t="shared" si="0"/>
        <v>0.2</v>
      </c>
      <c r="H12" s="79">
        <f t="shared" si="1"/>
        <v>1</v>
      </c>
    </row>
    <row r="13" spans="1:8" ht="15">
      <c r="A13" s="43">
        <v>3</v>
      </c>
      <c r="B13" s="29">
        <v>3</v>
      </c>
      <c r="C13" s="30">
        <v>5</v>
      </c>
      <c r="D13" s="30">
        <v>3</v>
      </c>
      <c r="E13" s="30">
        <v>4</v>
      </c>
      <c r="F13" s="31">
        <v>4</v>
      </c>
      <c r="G13" s="57">
        <f t="shared" si="0"/>
        <v>3.8</v>
      </c>
      <c r="H13" s="79">
        <f t="shared" si="1"/>
        <v>2</v>
      </c>
    </row>
    <row r="14" spans="1:8" ht="15">
      <c r="A14" s="43">
        <v>4</v>
      </c>
      <c r="B14" s="29">
        <v>3</v>
      </c>
      <c r="C14" s="30">
        <v>2</v>
      </c>
      <c r="D14" s="30">
        <v>2</v>
      </c>
      <c r="E14" s="30">
        <v>2</v>
      </c>
      <c r="F14" s="31">
        <v>2</v>
      </c>
      <c r="G14" s="57">
        <f t="shared" si="0"/>
        <v>2.2</v>
      </c>
      <c r="H14" s="79">
        <f t="shared" si="1"/>
        <v>1</v>
      </c>
    </row>
    <row r="15" spans="1:8" ht="15">
      <c r="A15" s="43">
        <v>5</v>
      </c>
      <c r="B15" s="29">
        <v>2</v>
      </c>
      <c r="C15" s="30">
        <v>1</v>
      </c>
      <c r="D15" s="30">
        <v>1</v>
      </c>
      <c r="E15" s="30">
        <v>1</v>
      </c>
      <c r="F15" s="31">
        <v>2</v>
      </c>
      <c r="G15" s="57">
        <f t="shared" si="0"/>
        <v>1.4</v>
      </c>
      <c r="H15" s="79">
        <f t="shared" si="1"/>
        <v>1</v>
      </c>
    </row>
    <row r="16" spans="1:8" ht="15">
      <c r="A16" s="43">
        <v>6</v>
      </c>
      <c r="B16" s="29">
        <v>2</v>
      </c>
      <c r="C16" s="30">
        <v>1</v>
      </c>
      <c r="D16" s="30">
        <v>4</v>
      </c>
      <c r="E16" s="30">
        <v>1</v>
      </c>
      <c r="F16" s="31">
        <v>1</v>
      </c>
      <c r="G16" s="57">
        <f t="shared" si="0"/>
        <v>1.8</v>
      </c>
      <c r="H16" s="79">
        <f t="shared" si="1"/>
        <v>3</v>
      </c>
    </row>
    <row r="17" spans="1:8" ht="15">
      <c r="A17" s="43">
        <v>7</v>
      </c>
      <c r="B17" s="29">
        <v>4</v>
      </c>
      <c r="C17" s="30">
        <v>0</v>
      </c>
      <c r="D17" s="30">
        <v>1</v>
      </c>
      <c r="E17" s="30">
        <v>0</v>
      </c>
      <c r="F17" s="31">
        <v>2</v>
      </c>
      <c r="G17" s="57">
        <f t="shared" si="0"/>
        <v>1.4</v>
      </c>
      <c r="H17" s="79">
        <f t="shared" si="1"/>
        <v>4</v>
      </c>
    </row>
    <row r="18" spans="1:8" ht="15">
      <c r="A18" s="38">
        <v>8</v>
      </c>
      <c r="B18" s="32">
        <v>0</v>
      </c>
      <c r="C18" s="33">
        <v>3</v>
      </c>
      <c r="D18" s="33">
        <v>4</v>
      </c>
      <c r="E18" s="33">
        <v>3</v>
      </c>
      <c r="F18" s="34">
        <v>5</v>
      </c>
      <c r="G18" s="57">
        <f t="shared" si="0"/>
        <v>3</v>
      </c>
      <c r="H18" s="79">
        <f t="shared" si="1"/>
        <v>5</v>
      </c>
    </row>
    <row r="19" spans="1:8" ht="15">
      <c r="A19" s="39"/>
      <c r="B19" s="40"/>
      <c r="C19" s="40"/>
      <c r="D19" s="40"/>
      <c r="E19" s="40"/>
      <c r="F19" s="38" t="s">
        <v>5</v>
      </c>
      <c r="G19" s="58">
        <f>AVERAGE(G11:G18)</f>
        <v>1.875</v>
      </c>
      <c r="H19" s="59">
        <f>AVERAGE(H11:H18)</f>
        <v>2.25</v>
      </c>
    </row>
    <row r="20" spans="1:8" ht="15">
      <c r="A20" s="39" t="s">
        <v>47</v>
      </c>
      <c r="B20" s="40"/>
      <c r="C20" s="40"/>
      <c r="D20" s="40"/>
      <c r="E20" s="40"/>
      <c r="F20" s="37"/>
      <c r="G20" s="35"/>
      <c r="H20" s="45"/>
    </row>
    <row r="21" spans="1:8" ht="15">
      <c r="A21" s="39" t="s">
        <v>48</v>
      </c>
      <c r="B21" s="40"/>
      <c r="C21" s="40"/>
      <c r="D21" s="40"/>
      <c r="E21" s="40"/>
      <c r="F21" s="37"/>
      <c r="G21" s="35"/>
      <c r="H21" s="45"/>
    </row>
    <row r="22" spans="1:8" ht="15">
      <c r="A22" s="41"/>
      <c r="B22" s="53" t="s">
        <v>3</v>
      </c>
      <c r="C22" s="61">
        <v>1</v>
      </c>
      <c r="D22" s="42"/>
      <c r="E22" s="42"/>
      <c r="F22" s="44"/>
      <c r="G22" s="36"/>
      <c r="H22" s="46"/>
    </row>
    <row r="23" spans="6:8" ht="15">
      <c r="F23" s="37"/>
      <c r="G23" s="35"/>
      <c r="H23" s="35"/>
    </row>
    <row r="24" ht="15" hidden="1"/>
    <row r="26" spans="1:8" ht="20.25">
      <c r="A26" s="63" t="s">
        <v>7</v>
      </c>
      <c r="B26" s="64"/>
      <c r="C26" s="64"/>
      <c r="D26" s="64"/>
      <c r="E26" s="64"/>
      <c r="F26" s="64"/>
      <c r="G26" s="64"/>
      <c r="H26" s="65"/>
    </row>
    <row r="27" spans="1:8" ht="15">
      <c r="A27" s="22" t="str">
        <f>AnalystBefore!A27</f>
        <v>   From Table 4.1 page 144, for n=5,  A_2 =</v>
      </c>
      <c r="B27" s="40"/>
      <c r="C27" s="40"/>
      <c r="D27" s="66"/>
      <c r="E27" s="40">
        <v>0.58</v>
      </c>
      <c r="F27" s="40"/>
      <c r="G27" s="40"/>
      <c r="H27" s="67"/>
    </row>
    <row r="28" spans="1:8" ht="15">
      <c r="A28" s="68" t="s">
        <v>8</v>
      </c>
      <c r="B28" s="40"/>
      <c r="C28" s="40"/>
      <c r="D28" s="40"/>
      <c r="E28" s="40"/>
      <c r="F28" s="40"/>
      <c r="G28" s="40"/>
      <c r="H28" s="67"/>
    </row>
    <row r="29" spans="1:8" ht="15.75">
      <c r="A29" s="68" t="s">
        <v>9</v>
      </c>
      <c r="B29" s="40"/>
      <c r="C29" s="69">
        <f>X_BAR_BAR+A_2*R_BAR</f>
        <v>2.3049999999999997</v>
      </c>
      <c r="D29" s="40"/>
      <c r="E29" s="70" t="s">
        <v>28</v>
      </c>
      <c r="F29" s="40"/>
      <c r="G29" s="40"/>
      <c r="H29" s="67"/>
    </row>
    <row r="30" spans="1:8" ht="15">
      <c r="A30" s="39"/>
      <c r="B30" s="40"/>
      <c r="C30" s="40"/>
      <c r="D30" s="40"/>
      <c r="E30" s="40"/>
      <c r="F30" s="40"/>
      <c r="G30" s="40"/>
      <c r="H30" s="67"/>
    </row>
    <row r="31" spans="1:8" ht="15">
      <c r="A31" s="68" t="s">
        <v>10</v>
      </c>
      <c r="B31" s="40"/>
      <c r="C31" s="40"/>
      <c r="D31" s="40"/>
      <c r="E31" s="40"/>
      <c r="F31" s="40"/>
      <c r="G31" s="40"/>
      <c r="H31" s="67"/>
    </row>
    <row r="32" spans="1:8" ht="15.75">
      <c r="A32" s="71" t="s">
        <v>11</v>
      </c>
      <c r="B32" s="42"/>
      <c r="C32" s="72">
        <f>X_BAR_BAR-A_2*R_BAR</f>
        <v>-0.30499999999999994</v>
      </c>
      <c r="D32" s="42"/>
      <c r="E32" s="73" t="s">
        <v>29</v>
      </c>
      <c r="F32" s="42"/>
      <c r="G32" s="42"/>
      <c r="H32" s="74"/>
    </row>
    <row r="35" spans="1:8" ht="20.25">
      <c r="A35" s="8" t="s">
        <v>12</v>
      </c>
      <c r="B35" s="9"/>
      <c r="C35" s="9"/>
      <c r="D35" s="9"/>
      <c r="E35" s="9"/>
      <c r="F35" s="9"/>
      <c r="G35" s="9"/>
      <c r="H35" s="10"/>
    </row>
    <row r="36" spans="1:8" ht="15">
      <c r="A36" s="11" t="str">
        <f>AnalystBefore!A36</f>
        <v>   From Table 4.1 page 144, for n=5, D_4 =</v>
      </c>
      <c r="E36">
        <v>2.11</v>
      </c>
      <c r="H36" s="12"/>
    </row>
    <row r="37" spans="1:8" ht="15">
      <c r="A37" s="13"/>
      <c r="D37" s="1" t="s">
        <v>13</v>
      </c>
      <c r="E37">
        <v>0</v>
      </c>
      <c r="H37" s="12"/>
    </row>
    <row r="38" spans="1:8" ht="15">
      <c r="A38" s="11" t="s">
        <v>14</v>
      </c>
      <c r="H38" s="12"/>
    </row>
    <row r="39" spans="1:8" ht="15" customHeight="1">
      <c r="A39" s="11" t="s">
        <v>15</v>
      </c>
      <c r="B39" s="77">
        <f>D_4*R_BAR</f>
        <v>4.7475</v>
      </c>
      <c r="D39" s="54" t="s">
        <v>30</v>
      </c>
      <c r="H39" s="12"/>
    </row>
    <row r="40" spans="1:8" ht="15" customHeight="1">
      <c r="A40" s="13"/>
      <c r="H40" s="12"/>
    </row>
    <row r="41" spans="1:8" ht="15" customHeight="1">
      <c r="A41" s="11" t="s">
        <v>16</v>
      </c>
      <c r="H41" s="12"/>
    </row>
    <row r="42" spans="1:8" ht="15" customHeight="1">
      <c r="A42" s="14" t="s">
        <v>17</v>
      </c>
      <c r="B42" s="78">
        <f>D_3*R_BAR</f>
        <v>0</v>
      </c>
      <c r="C42" s="15"/>
      <c r="D42" s="55" t="s">
        <v>31</v>
      </c>
      <c r="E42" s="15"/>
      <c r="F42" s="15"/>
      <c r="G42" s="15"/>
      <c r="H42" s="16"/>
    </row>
    <row r="43" spans="11:13" ht="15" customHeight="1">
      <c r="K43" s="6" t="s">
        <v>20</v>
      </c>
      <c r="L43" s="23" t="s">
        <v>21</v>
      </c>
      <c r="M43" s="24" t="s">
        <v>24</v>
      </c>
    </row>
    <row r="44" spans="11:13" ht="15" customHeight="1">
      <c r="K44" s="26">
        <f aca="true" t="shared" si="2" ref="K44:K55">C$29</f>
        <v>2.3049999999999997</v>
      </c>
      <c r="L44" s="27">
        <f aca="true" t="shared" si="3" ref="L44:L55">C$32</f>
        <v>-0.30499999999999994</v>
      </c>
      <c r="M44" s="28">
        <f aca="true" t="shared" si="4" ref="M44:M55">C$22</f>
        <v>1</v>
      </c>
    </row>
    <row r="45" spans="1:13" ht="19.5" customHeight="1">
      <c r="A45" s="8" t="s">
        <v>18</v>
      </c>
      <c r="B45" s="9"/>
      <c r="C45" s="9"/>
      <c r="D45" s="9"/>
      <c r="E45" s="9"/>
      <c r="F45" s="9"/>
      <c r="G45" s="9"/>
      <c r="H45" s="10"/>
      <c r="K45" s="29">
        <f t="shared" si="2"/>
        <v>2.3049999999999997</v>
      </c>
      <c r="L45" s="30">
        <f t="shared" si="3"/>
        <v>-0.30499999999999994</v>
      </c>
      <c r="M45" s="31">
        <f t="shared" si="4"/>
        <v>1</v>
      </c>
    </row>
    <row r="46" spans="1:13" ht="19.5" customHeight="1">
      <c r="A46" s="56"/>
      <c r="H46" s="12"/>
      <c r="K46" s="29">
        <f t="shared" si="2"/>
        <v>2.3049999999999997</v>
      </c>
      <c r="L46" s="30">
        <f t="shared" si="3"/>
        <v>-0.30499999999999994</v>
      </c>
      <c r="M46" s="31">
        <f t="shared" si="4"/>
        <v>1</v>
      </c>
    </row>
    <row r="47" spans="1:13" ht="15" customHeight="1">
      <c r="A47" s="13"/>
      <c r="H47" s="12"/>
      <c r="K47" s="29">
        <f t="shared" si="2"/>
        <v>2.3049999999999997</v>
      </c>
      <c r="L47" s="30">
        <f t="shared" si="3"/>
        <v>-0.30499999999999994</v>
      </c>
      <c r="M47" s="31">
        <f t="shared" si="4"/>
        <v>1</v>
      </c>
    </row>
    <row r="48" spans="1:13" ht="15" customHeight="1">
      <c r="A48" s="13"/>
      <c r="H48" s="12"/>
      <c r="K48" s="29">
        <f t="shared" si="2"/>
        <v>2.3049999999999997</v>
      </c>
      <c r="L48" s="30">
        <f t="shared" si="3"/>
        <v>-0.30499999999999994</v>
      </c>
      <c r="M48" s="31">
        <f t="shared" si="4"/>
        <v>1</v>
      </c>
    </row>
    <row r="49" spans="1:13" ht="15" customHeight="1">
      <c r="A49" s="13"/>
      <c r="H49" s="12"/>
      <c r="K49" s="29">
        <f t="shared" si="2"/>
        <v>2.3049999999999997</v>
      </c>
      <c r="L49" s="30">
        <f t="shared" si="3"/>
        <v>-0.30499999999999994</v>
      </c>
      <c r="M49" s="31">
        <f t="shared" si="4"/>
        <v>1</v>
      </c>
    </row>
    <row r="50" spans="1:13" ht="15" customHeight="1">
      <c r="A50" s="13"/>
      <c r="H50" s="12"/>
      <c r="K50" s="29">
        <f t="shared" si="2"/>
        <v>2.3049999999999997</v>
      </c>
      <c r="L50" s="30">
        <f t="shared" si="3"/>
        <v>-0.30499999999999994</v>
      </c>
      <c r="M50" s="31">
        <f t="shared" si="4"/>
        <v>1</v>
      </c>
    </row>
    <row r="51" spans="1:13" ht="15" customHeight="1">
      <c r="A51" s="13"/>
      <c r="H51" s="12"/>
      <c r="K51" s="29">
        <f t="shared" si="2"/>
        <v>2.3049999999999997</v>
      </c>
      <c r="L51" s="30">
        <f t="shared" si="3"/>
        <v>-0.30499999999999994</v>
      </c>
      <c r="M51" s="31">
        <f t="shared" si="4"/>
        <v>1</v>
      </c>
    </row>
    <row r="52" spans="1:13" ht="15" customHeight="1">
      <c r="A52" s="13"/>
      <c r="H52" s="12"/>
      <c r="K52" s="29">
        <f t="shared" si="2"/>
        <v>2.3049999999999997</v>
      </c>
      <c r="L52" s="30">
        <f t="shared" si="3"/>
        <v>-0.30499999999999994</v>
      </c>
      <c r="M52" s="31">
        <f t="shared" si="4"/>
        <v>1</v>
      </c>
    </row>
    <row r="53" spans="1:13" ht="15" customHeight="1">
      <c r="A53" s="13"/>
      <c r="H53" s="12"/>
      <c r="K53" s="29">
        <f t="shared" si="2"/>
        <v>2.3049999999999997</v>
      </c>
      <c r="L53" s="30">
        <f t="shared" si="3"/>
        <v>-0.30499999999999994</v>
      </c>
      <c r="M53" s="31">
        <f t="shared" si="4"/>
        <v>1</v>
      </c>
    </row>
    <row r="54" spans="1:13" ht="15">
      <c r="A54" s="13"/>
      <c r="H54" s="12"/>
      <c r="K54" s="29">
        <f t="shared" si="2"/>
        <v>2.3049999999999997</v>
      </c>
      <c r="L54" s="30">
        <f t="shared" si="3"/>
        <v>-0.30499999999999994</v>
      </c>
      <c r="M54" s="31">
        <f t="shared" si="4"/>
        <v>1</v>
      </c>
    </row>
    <row r="55" spans="1:13" ht="15">
      <c r="A55" s="13"/>
      <c r="H55" s="12"/>
      <c r="K55" s="32">
        <f t="shared" si="2"/>
        <v>2.3049999999999997</v>
      </c>
      <c r="L55" s="33">
        <f t="shared" si="3"/>
        <v>-0.30499999999999994</v>
      </c>
      <c r="M55" s="34">
        <f t="shared" si="4"/>
        <v>1</v>
      </c>
    </row>
    <row r="56" spans="1:8" ht="15">
      <c r="A56" s="13"/>
      <c r="H56" s="12"/>
    </row>
    <row r="57" spans="1:8" ht="15">
      <c r="A57" s="13"/>
      <c r="H57" s="12"/>
    </row>
    <row r="58" spans="1:13" ht="15">
      <c r="A58" s="13"/>
      <c r="H58" s="12"/>
      <c r="K58" s="6" t="s">
        <v>22</v>
      </c>
      <c r="L58" s="23" t="s">
        <v>23</v>
      </c>
      <c r="M58" s="25" t="s">
        <v>25</v>
      </c>
    </row>
    <row r="59" spans="1:13" ht="15">
      <c r="A59" s="13"/>
      <c r="H59" s="12"/>
      <c r="K59" s="26">
        <f aca="true" t="shared" si="5" ref="K59:K70">B$39</f>
        <v>4.7475</v>
      </c>
      <c r="L59" s="27">
        <f aca="true" t="shared" si="6" ref="L59:L70">B$42</f>
        <v>0</v>
      </c>
      <c r="M59" s="28">
        <f aca="true" t="shared" si="7" ref="M59:M70">H$19</f>
        <v>2.25</v>
      </c>
    </row>
    <row r="60" spans="1:13" ht="15">
      <c r="A60" s="13"/>
      <c r="H60" s="12"/>
      <c r="K60" s="29">
        <f t="shared" si="5"/>
        <v>4.7475</v>
      </c>
      <c r="L60" s="30">
        <f t="shared" si="6"/>
        <v>0</v>
      </c>
      <c r="M60" s="31">
        <f t="shared" si="7"/>
        <v>2.25</v>
      </c>
    </row>
    <row r="61" spans="1:13" ht="15">
      <c r="A61" s="13"/>
      <c r="H61" s="12"/>
      <c r="K61" s="29">
        <f t="shared" si="5"/>
        <v>4.7475</v>
      </c>
      <c r="L61" s="30">
        <f t="shared" si="6"/>
        <v>0</v>
      </c>
      <c r="M61" s="31">
        <f t="shared" si="7"/>
        <v>2.25</v>
      </c>
    </row>
    <row r="62" spans="1:13" ht="15">
      <c r="A62" s="13"/>
      <c r="H62" s="12"/>
      <c r="K62" s="29">
        <f t="shared" si="5"/>
        <v>4.7475</v>
      </c>
      <c r="L62" s="30">
        <f t="shared" si="6"/>
        <v>0</v>
      </c>
      <c r="M62" s="31">
        <f t="shared" si="7"/>
        <v>2.25</v>
      </c>
    </row>
    <row r="63" spans="1:13" ht="15">
      <c r="A63" s="19"/>
      <c r="B63" s="15"/>
      <c r="C63" s="15"/>
      <c r="D63" s="15"/>
      <c r="E63" s="15"/>
      <c r="F63" s="15"/>
      <c r="G63" s="15"/>
      <c r="H63" s="16"/>
      <c r="K63" s="29">
        <f t="shared" si="5"/>
        <v>4.7475</v>
      </c>
      <c r="L63" s="30">
        <f t="shared" si="6"/>
        <v>0</v>
      </c>
      <c r="M63" s="31">
        <f t="shared" si="7"/>
        <v>2.25</v>
      </c>
    </row>
    <row r="64" spans="11:13" ht="15" customHeight="1">
      <c r="K64" s="29">
        <f t="shared" si="5"/>
        <v>4.7475</v>
      </c>
      <c r="L64" s="30">
        <f t="shared" si="6"/>
        <v>0</v>
      </c>
      <c r="M64" s="31">
        <f t="shared" si="7"/>
        <v>2.25</v>
      </c>
    </row>
    <row r="65" spans="11:13" ht="15" customHeight="1">
      <c r="K65" s="29">
        <f t="shared" si="5"/>
        <v>4.7475</v>
      </c>
      <c r="L65" s="30">
        <f t="shared" si="6"/>
        <v>0</v>
      </c>
      <c r="M65" s="31">
        <f t="shared" si="7"/>
        <v>2.25</v>
      </c>
    </row>
    <row r="66" spans="1:13" ht="19.5" customHeight="1">
      <c r="A66" s="8" t="s">
        <v>19</v>
      </c>
      <c r="B66" s="9"/>
      <c r="C66" s="9"/>
      <c r="D66" s="9"/>
      <c r="E66" s="9"/>
      <c r="F66" s="9"/>
      <c r="G66" s="9"/>
      <c r="H66" s="10"/>
      <c r="K66" s="29">
        <f t="shared" si="5"/>
        <v>4.7475</v>
      </c>
      <c r="L66" s="30">
        <f t="shared" si="6"/>
        <v>0</v>
      </c>
      <c r="M66" s="31">
        <f t="shared" si="7"/>
        <v>2.25</v>
      </c>
    </row>
    <row r="67" spans="1:13" ht="19.5" customHeight="1">
      <c r="A67" s="56"/>
      <c r="H67" s="12"/>
      <c r="K67" s="29">
        <f t="shared" si="5"/>
        <v>4.7475</v>
      </c>
      <c r="L67" s="30">
        <f t="shared" si="6"/>
        <v>0</v>
      </c>
      <c r="M67" s="31">
        <f t="shared" si="7"/>
        <v>2.25</v>
      </c>
    </row>
    <row r="68" spans="1:13" ht="15">
      <c r="A68" s="13"/>
      <c r="H68" s="12"/>
      <c r="K68" s="29">
        <f t="shared" si="5"/>
        <v>4.7475</v>
      </c>
      <c r="L68" s="30">
        <f t="shared" si="6"/>
        <v>0</v>
      </c>
      <c r="M68" s="31">
        <f t="shared" si="7"/>
        <v>2.25</v>
      </c>
    </row>
    <row r="69" spans="1:13" ht="15">
      <c r="A69" s="13"/>
      <c r="H69" s="12"/>
      <c r="K69" s="29">
        <f t="shared" si="5"/>
        <v>4.7475</v>
      </c>
      <c r="L69" s="30">
        <f t="shared" si="6"/>
        <v>0</v>
      </c>
      <c r="M69" s="31">
        <f t="shared" si="7"/>
        <v>2.25</v>
      </c>
    </row>
    <row r="70" spans="1:13" ht="15">
      <c r="A70" s="13"/>
      <c r="H70" s="12"/>
      <c r="K70" s="32">
        <f t="shared" si="5"/>
        <v>4.7475</v>
      </c>
      <c r="L70" s="33">
        <f t="shared" si="6"/>
        <v>0</v>
      </c>
      <c r="M70" s="34">
        <f t="shared" si="7"/>
        <v>2.25</v>
      </c>
    </row>
    <row r="71" spans="1:8" ht="13.5" customHeight="1">
      <c r="A71" s="13"/>
      <c r="H71" s="12"/>
    </row>
    <row r="72" spans="1:8" ht="13.5" customHeight="1">
      <c r="A72" s="13"/>
      <c r="H72" s="12"/>
    </row>
    <row r="73" spans="1:8" ht="13.5" customHeight="1">
      <c r="A73" s="13"/>
      <c r="H73" s="12"/>
    </row>
    <row r="74" spans="1:8" ht="15">
      <c r="A74" s="13"/>
      <c r="H74" s="12"/>
    </row>
    <row r="75" spans="1:8" ht="13.5" customHeight="1">
      <c r="A75" s="13"/>
      <c r="H75" s="12"/>
    </row>
    <row r="76" spans="1:8" ht="15">
      <c r="A76" s="13"/>
      <c r="H76" s="12"/>
    </row>
    <row r="77" spans="1:8" ht="15">
      <c r="A77" s="13"/>
      <c r="H77" s="12"/>
    </row>
    <row r="78" spans="1:8" ht="15">
      <c r="A78" s="13"/>
      <c r="H78" s="12"/>
    </row>
    <row r="79" spans="1:8" ht="15">
      <c r="A79" s="13"/>
      <c r="H79" s="12"/>
    </row>
    <row r="80" spans="1:8" ht="15">
      <c r="A80" s="13"/>
      <c r="H80" s="12"/>
    </row>
    <row r="81" spans="1:8" ht="15">
      <c r="A81" s="13"/>
      <c r="H81" s="12"/>
    </row>
    <row r="82" spans="1:8" ht="15">
      <c r="A82" s="13"/>
      <c r="H82" s="12"/>
    </row>
    <row r="83" spans="1:8" ht="15">
      <c r="A83" s="13"/>
      <c r="H83" s="12"/>
    </row>
    <row r="84" spans="1:8" ht="15">
      <c r="A84" s="13"/>
      <c r="H84" s="12"/>
    </row>
    <row r="85" spans="1:8" ht="15">
      <c r="A85" s="13"/>
      <c r="H85" s="12"/>
    </row>
    <row r="86" spans="1:8" ht="15">
      <c r="A86" s="19"/>
      <c r="B86" s="15"/>
      <c r="C86" s="15"/>
      <c r="D86" s="15"/>
      <c r="E86" s="15"/>
      <c r="F86" s="15"/>
      <c r="G86" s="15"/>
      <c r="H86" s="16"/>
    </row>
    <row r="87" ht="18">
      <c r="B87" s="20"/>
    </row>
    <row r="88" ht="18">
      <c r="B88" s="21"/>
    </row>
  </sheetData>
  <mergeCells count="2">
    <mergeCell ref="B9:F9"/>
    <mergeCell ref="B10:F10"/>
  </mergeCells>
  <printOptions/>
  <pageMargins left="0.75" right="0.5" top="0.75" bottom="0.5" header="0.5" footer="0.5"/>
  <pageSetup fitToHeight="1" fitToWidth="1" horizontalDpi="600" verticalDpi="600" orientation="portrait" scale="53" r:id="rId2"/>
  <headerFooter alignWithMargins="0">
    <oddHeader>&amp;L&amp;16File - &amp;F&amp;R&amp;16As of: &amp;D -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zoomScale="60" zoomScaleNormal="60" zoomScaleSheetLayoutView="70" workbookViewId="0" topLeftCell="A2">
      <selection activeCell="A20" sqref="A20"/>
    </sheetView>
  </sheetViews>
  <sheetFormatPr defaultColWidth="9.77734375" defaultRowHeight="15"/>
  <sheetData>
    <row r="1" spans="1:8" ht="18">
      <c r="A1" s="3" t="s">
        <v>0</v>
      </c>
      <c r="B1" s="4"/>
      <c r="C1" s="4"/>
      <c r="D1" s="4"/>
      <c r="E1" s="4"/>
      <c r="F1" s="4"/>
      <c r="G1" s="4"/>
      <c r="H1" s="4"/>
    </row>
    <row r="2" spans="1:8" ht="15">
      <c r="A2" s="1" t="s">
        <v>32</v>
      </c>
      <c r="H2" s="2" t="s">
        <v>1</v>
      </c>
    </row>
    <row r="3" spans="1:8" ht="15">
      <c r="A3" s="1" t="s">
        <v>27</v>
      </c>
      <c r="H3" s="2" t="s">
        <v>33</v>
      </c>
    </row>
    <row r="4" ht="15.75">
      <c r="A4" s="54"/>
    </row>
    <row r="5" spans="1:8" ht="18">
      <c r="A5" s="5" t="s">
        <v>44</v>
      </c>
      <c r="B5" s="4"/>
      <c r="C5" s="4"/>
      <c r="D5" s="4"/>
      <c r="E5" s="4"/>
      <c r="F5" s="4"/>
      <c r="G5" s="4"/>
      <c r="H5" s="4"/>
    </row>
    <row r="6" spans="1:8" ht="15">
      <c r="A6" s="62" t="str">
        <f>AnalystBefore!A6</f>
        <v>Based on case submitted by Anita B. Bak and Kuan-Ju Chiu</v>
      </c>
      <c r="B6" s="4"/>
      <c r="C6" s="4"/>
      <c r="D6" s="4"/>
      <c r="E6" s="4"/>
      <c r="F6" s="4"/>
      <c r="G6" s="4"/>
      <c r="H6" s="4"/>
    </row>
    <row r="8" spans="1:7" ht="15">
      <c r="A8" s="47" t="s">
        <v>41</v>
      </c>
      <c r="B8" s="9"/>
      <c r="C8" s="9"/>
      <c r="D8" s="9"/>
      <c r="E8" s="9"/>
      <c r="F8" s="9"/>
      <c r="G8" s="10"/>
    </row>
    <row r="9" spans="1:8" ht="15">
      <c r="A9" s="48" t="s">
        <v>2</v>
      </c>
      <c r="B9" s="80" t="str">
        <f>AnalystBefore!B9</f>
        <v>Analyst Error Rate </v>
      </c>
      <c r="C9" s="81"/>
      <c r="D9" s="81"/>
      <c r="E9" s="81"/>
      <c r="F9" s="82"/>
      <c r="G9" s="49"/>
      <c r="H9" s="50"/>
    </row>
    <row r="10" spans="1:8" ht="15">
      <c r="A10" s="51" t="s">
        <v>4</v>
      </c>
      <c r="B10" s="83"/>
      <c r="C10" s="84"/>
      <c r="D10" s="84"/>
      <c r="E10" s="84"/>
      <c r="F10" s="85"/>
      <c r="G10" s="7" t="s">
        <v>26</v>
      </c>
      <c r="H10" s="52" t="s">
        <v>6</v>
      </c>
    </row>
    <row r="11" spans="1:8" ht="15">
      <c r="A11" s="25">
        <v>1</v>
      </c>
      <c r="B11" s="26">
        <v>0</v>
      </c>
      <c r="C11" s="27">
        <v>2</v>
      </c>
      <c r="D11" s="27">
        <v>2</v>
      </c>
      <c r="E11" s="27">
        <v>1</v>
      </c>
      <c r="F11" s="28">
        <v>0</v>
      </c>
      <c r="G11" s="57">
        <f aca="true" t="shared" si="0" ref="G11:G18">AVERAGE(B11:F11)</f>
        <v>1</v>
      </c>
      <c r="H11" s="79">
        <f aca="true" t="shared" si="1" ref="H11:H18">MAX(B11:F11)-MIN(B11:F11)</f>
        <v>2</v>
      </c>
    </row>
    <row r="12" spans="1:8" ht="15">
      <c r="A12" s="43">
        <v>2</v>
      </c>
      <c r="B12" s="29">
        <v>1</v>
      </c>
      <c r="C12" s="30">
        <v>1</v>
      </c>
      <c r="D12" s="30">
        <v>0</v>
      </c>
      <c r="E12" s="30">
        <v>0</v>
      </c>
      <c r="F12" s="31">
        <v>1</v>
      </c>
      <c r="G12" s="57">
        <f t="shared" si="0"/>
        <v>0.6</v>
      </c>
      <c r="H12" s="79">
        <f t="shared" si="1"/>
        <v>1</v>
      </c>
    </row>
    <row r="13" spans="1:8" ht="15">
      <c r="A13" s="43">
        <v>3</v>
      </c>
      <c r="B13" s="29">
        <v>0</v>
      </c>
      <c r="C13" s="30">
        <v>0</v>
      </c>
      <c r="D13" s="30">
        <v>0</v>
      </c>
      <c r="E13" s="30">
        <v>2</v>
      </c>
      <c r="F13" s="31">
        <v>2</v>
      </c>
      <c r="G13" s="57">
        <f t="shared" si="0"/>
        <v>0.8</v>
      </c>
      <c r="H13" s="79">
        <f t="shared" si="1"/>
        <v>2</v>
      </c>
    </row>
    <row r="14" spans="1:8" ht="15">
      <c r="A14" s="43">
        <v>4</v>
      </c>
      <c r="B14" s="29">
        <v>1</v>
      </c>
      <c r="C14" s="30">
        <v>1</v>
      </c>
      <c r="D14" s="30">
        <v>1</v>
      </c>
      <c r="E14" s="30">
        <v>1</v>
      </c>
      <c r="F14" s="31">
        <v>2</v>
      </c>
      <c r="G14" s="57">
        <f t="shared" si="0"/>
        <v>1.2</v>
      </c>
      <c r="H14" s="79">
        <f t="shared" si="1"/>
        <v>1</v>
      </c>
    </row>
    <row r="15" spans="1:8" ht="15">
      <c r="A15" s="43">
        <v>5</v>
      </c>
      <c r="B15" s="29">
        <v>1</v>
      </c>
      <c r="C15" s="30">
        <v>1</v>
      </c>
      <c r="D15" s="30">
        <v>2</v>
      </c>
      <c r="E15" s="30">
        <v>0</v>
      </c>
      <c r="F15" s="31">
        <v>1</v>
      </c>
      <c r="G15" s="57">
        <f t="shared" si="0"/>
        <v>1</v>
      </c>
      <c r="H15" s="79">
        <f t="shared" si="1"/>
        <v>2</v>
      </c>
    </row>
    <row r="16" spans="1:8" ht="15">
      <c r="A16" s="43">
        <v>6</v>
      </c>
      <c r="B16" s="29">
        <v>1</v>
      </c>
      <c r="C16" s="30">
        <v>2</v>
      </c>
      <c r="D16" s="30">
        <v>1</v>
      </c>
      <c r="E16" s="30">
        <v>1</v>
      </c>
      <c r="F16" s="31">
        <v>1</v>
      </c>
      <c r="G16" s="57">
        <f t="shared" si="0"/>
        <v>1.2</v>
      </c>
      <c r="H16" s="79">
        <f t="shared" si="1"/>
        <v>1</v>
      </c>
    </row>
    <row r="17" spans="1:8" ht="15">
      <c r="A17" s="43">
        <v>7</v>
      </c>
      <c r="B17" s="29">
        <v>1</v>
      </c>
      <c r="C17" s="30">
        <v>0</v>
      </c>
      <c r="D17" s="30">
        <v>0</v>
      </c>
      <c r="E17" s="30">
        <v>1</v>
      </c>
      <c r="F17" s="31">
        <v>2</v>
      </c>
      <c r="G17" s="57">
        <f t="shared" si="0"/>
        <v>0.8</v>
      </c>
      <c r="H17" s="79">
        <f t="shared" si="1"/>
        <v>2</v>
      </c>
    </row>
    <row r="18" spans="1:8" ht="15">
      <c r="A18" s="38">
        <v>8</v>
      </c>
      <c r="B18" s="32">
        <v>1</v>
      </c>
      <c r="C18" s="33">
        <v>0</v>
      </c>
      <c r="D18" s="33">
        <v>1</v>
      </c>
      <c r="E18" s="33">
        <v>0</v>
      </c>
      <c r="F18" s="34">
        <v>1</v>
      </c>
      <c r="G18" s="57">
        <f t="shared" si="0"/>
        <v>0.6</v>
      </c>
      <c r="H18" s="79">
        <f t="shared" si="1"/>
        <v>1</v>
      </c>
    </row>
    <row r="19" spans="1:8" ht="15">
      <c r="A19" s="39"/>
      <c r="B19" s="40"/>
      <c r="C19" s="40"/>
      <c r="D19" s="40"/>
      <c r="E19" s="40"/>
      <c r="F19" s="38" t="s">
        <v>5</v>
      </c>
      <c r="G19" s="58">
        <f>AVERAGE(G11:G18)</f>
        <v>0.9</v>
      </c>
      <c r="H19" s="59">
        <f>AVERAGE(H11:H18)</f>
        <v>1.5</v>
      </c>
    </row>
    <row r="20" spans="1:8" ht="15">
      <c r="A20" s="39" t="str">
        <f>AnalystBefore!A20</f>
        <v>The previous analyst error rate was 0.80%.</v>
      </c>
      <c r="B20" s="40"/>
      <c r="C20" s="40"/>
      <c r="D20" s="40"/>
      <c r="E20" s="40"/>
      <c r="F20" s="37"/>
      <c r="G20" s="35"/>
      <c r="H20" s="45"/>
    </row>
    <row r="21" spans="1:8" ht="15">
      <c r="A21" s="39" t="s">
        <v>42</v>
      </c>
      <c r="B21" s="40"/>
      <c r="C21" s="40"/>
      <c r="D21" s="40"/>
      <c r="E21" s="40"/>
      <c r="F21" s="37"/>
      <c r="G21" s="35"/>
      <c r="H21" s="45"/>
    </row>
    <row r="22" spans="1:8" ht="15">
      <c r="A22" s="41"/>
      <c r="B22" s="53" t="s">
        <v>3</v>
      </c>
      <c r="C22" s="61">
        <v>0.8</v>
      </c>
      <c r="D22" s="42"/>
      <c r="E22" s="42"/>
      <c r="F22" s="44"/>
      <c r="G22" s="36"/>
      <c r="H22" s="46"/>
    </row>
    <row r="23" spans="6:8" ht="15">
      <c r="F23" s="37"/>
      <c r="G23" s="35"/>
      <c r="H23" s="35"/>
    </row>
    <row r="24" ht="15" hidden="1"/>
    <row r="26" spans="1:8" ht="20.25">
      <c r="A26" s="63" t="s">
        <v>7</v>
      </c>
      <c r="B26" s="64"/>
      <c r="C26" s="64"/>
      <c r="D26" s="64"/>
      <c r="E26" s="64"/>
      <c r="F26" s="64"/>
      <c r="G26" s="64"/>
      <c r="H26" s="65"/>
    </row>
    <row r="27" spans="1:8" ht="15">
      <c r="A27" s="22" t="str">
        <f>AnalystBefore!A27</f>
        <v>   From Table 4.1 page 144, for n=5,  A_2 =</v>
      </c>
      <c r="B27" s="40"/>
      <c r="C27" s="40"/>
      <c r="D27" s="66"/>
      <c r="E27" s="40">
        <v>0.58</v>
      </c>
      <c r="F27" s="40"/>
      <c r="G27" s="40"/>
      <c r="H27" s="67"/>
    </row>
    <row r="28" spans="1:8" ht="15">
      <c r="A28" s="68" t="s">
        <v>8</v>
      </c>
      <c r="B28" s="40"/>
      <c r="C28" s="40"/>
      <c r="D28" s="40"/>
      <c r="E28" s="40"/>
      <c r="F28" s="40"/>
      <c r="G28" s="40"/>
      <c r="H28" s="67"/>
    </row>
    <row r="29" spans="1:8" ht="15.75">
      <c r="A29" s="68" t="s">
        <v>9</v>
      </c>
      <c r="B29" s="40"/>
      <c r="C29" s="69">
        <f>X_BAR_BAR+A_2*R_BAR</f>
        <v>1.67</v>
      </c>
      <c r="D29" s="40"/>
      <c r="E29" s="70" t="s">
        <v>28</v>
      </c>
      <c r="F29" s="40"/>
      <c r="G29" s="40"/>
      <c r="H29" s="67"/>
    </row>
    <row r="30" spans="1:8" ht="15">
      <c r="A30" s="39"/>
      <c r="B30" s="40"/>
      <c r="C30" s="40"/>
      <c r="D30" s="40"/>
      <c r="E30" s="40"/>
      <c r="F30" s="40"/>
      <c r="G30" s="40"/>
      <c r="H30" s="67"/>
    </row>
    <row r="31" spans="1:8" ht="15">
      <c r="A31" s="68" t="s">
        <v>10</v>
      </c>
      <c r="B31" s="40"/>
      <c r="C31" s="40"/>
      <c r="D31" s="40"/>
      <c r="E31" s="40"/>
      <c r="F31" s="40"/>
      <c r="G31" s="40"/>
      <c r="H31" s="67"/>
    </row>
    <row r="32" spans="1:8" ht="15.75">
      <c r="A32" s="71" t="s">
        <v>11</v>
      </c>
      <c r="B32" s="42"/>
      <c r="C32" s="72">
        <f>X_BAR_BAR-A_2*R_BAR</f>
        <v>-0.06999999999999984</v>
      </c>
      <c r="D32" s="42"/>
      <c r="E32" s="73" t="s">
        <v>29</v>
      </c>
      <c r="F32" s="42"/>
      <c r="G32" s="42"/>
      <c r="H32" s="74"/>
    </row>
    <row r="35" spans="1:8" ht="20.25">
      <c r="A35" s="8" t="s">
        <v>12</v>
      </c>
      <c r="B35" s="9"/>
      <c r="C35" s="9"/>
      <c r="D35" s="9"/>
      <c r="E35" s="9"/>
      <c r="F35" s="9"/>
      <c r="G35" s="9"/>
      <c r="H35" s="10"/>
    </row>
    <row r="36" spans="1:8" ht="15">
      <c r="A36" s="11" t="str">
        <f>AnalystBefore!A36</f>
        <v>   From Table 4.1 page 144, for n=5, D_4 =</v>
      </c>
      <c r="E36">
        <v>2.11</v>
      </c>
      <c r="H36" s="12"/>
    </row>
    <row r="37" spans="1:8" ht="15">
      <c r="A37" s="13"/>
      <c r="D37" s="1" t="s">
        <v>13</v>
      </c>
      <c r="E37">
        <v>0</v>
      </c>
      <c r="H37" s="12"/>
    </row>
    <row r="38" spans="1:8" ht="15">
      <c r="A38" s="11" t="s">
        <v>14</v>
      </c>
      <c r="H38" s="12"/>
    </row>
    <row r="39" spans="1:8" ht="15" customHeight="1">
      <c r="A39" s="11" t="s">
        <v>15</v>
      </c>
      <c r="B39" s="17">
        <f>D_4*R_BAR</f>
        <v>3.165</v>
      </c>
      <c r="D39" s="54" t="s">
        <v>30</v>
      </c>
      <c r="H39" s="12"/>
    </row>
    <row r="40" spans="1:8" ht="15" customHeight="1">
      <c r="A40" s="13"/>
      <c r="H40" s="12"/>
    </row>
    <row r="41" spans="1:8" ht="15" customHeight="1">
      <c r="A41" s="11" t="s">
        <v>16</v>
      </c>
      <c r="H41" s="12"/>
    </row>
    <row r="42" spans="1:8" ht="15" customHeight="1">
      <c r="A42" s="14" t="s">
        <v>17</v>
      </c>
      <c r="B42" s="18">
        <f>D_3*R_BAR</f>
        <v>0</v>
      </c>
      <c r="C42" s="15"/>
      <c r="D42" s="55" t="s">
        <v>31</v>
      </c>
      <c r="E42" s="15"/>
      <c r="F42" s="15"/>
      <c r="G42" s="15"/>
      <c r="H42" s="16"/>
    </row>
    <row r="43" spans="11:13" ht="15" customHeight="1">
      <c r="K43" s="6" t="s">
        <v>20</v>
      </c>
      <c r="L43" s="23" t="s">
        <v>21</v>
      </c>
      <c r="M43" s="24" t="s">
        <v>24</v>
      </c>
    </row>
    <row r="44" spans="11:13" ht="15" customHeight="1">
      <c r="K44" s="26">
        <f aca="true" t="shared" si="2" ref="K44:K55">C$29</f>
        <v>1.67</v>
      </c>
      <c r="L44" s="27">
        <f aca="true" t="shared" si="3" ref="L44:L55">C$32</f>
        <v>-0.06999999999999984</v>
      </c>
      <c r="M44" s="28">
        <f aca="true" t="shared" si="4" ref="M44:M55">C$22</f>
        <v>0.8</v>
      </c>
    </row>
    <row r="45" spans="1:13" ht="19.5" customHeight="1">
      <c r="A45" s="8" t="s">
        <v>18</v>
      </c>
      <c r="B45" s="9"/>
      <c r="C45" s="9"/>
      <c r="D45" s="9"/>
      <c r="E45" s="9"/>
      <c r="F45" s="9"/>
      <c r="G45" s="9"/>
      <c r="H45" s="10"/>
      <c r="K45" s="29">
        <f t="shared" si="2"/>
        <v>1.67</v>
      </c>
      <c r="L45" s="30">
        <f t="shared" si="3"/>
        <v>-0.06999999999999984</v>
      </c>
      <c r="M45" s="31">
        <f t="shared" si="4"/>
        <v>0.8</v>
      </c>
    </row>
    <row r="46" spans="1:13" ht="19.5" customHeight="1">
      <c r="A46" s="56"/>
      <c r="H46" s="12"/>
      <c r="K46" s="29">
        <f t="shared" si="2"/>
        <v>1.67</v>
      </c>
      <c r="L46" s="30">
        <f t="shared" si="3"/>
        <v>-0.06999999999999984</v>
      </c>
      <c r="M46" s="31">
        <f t="shared" si="4"/>
        <v>0.8</v>
      </c>
    </row>
    <row r="47" spans="1:13" ht="15" customHeight="1">
      <c r="A47" s="13"/>
      <c r="H47" s="12"/>
      <c r="K47" s="29">
        <f t="shared" si="2"/>
        <v>1.67</v>
      </c>
      <c r="L47" s="30">
        <f t="shared" si="3"/>
        <v>-0.06999999999999984</v>
      </c>
      <c r="M47" s="31">
        <f t="shared" si="4"/>
        <v>0.8</v>
      </c>
    </row>
    <row r="48" spans="1:13" ht="15" customHeight="1">
      <c r="A48" s="13"/>
      <c r="H48" s="12"/>
      <c r="K48" s="29">
        <f t="shared" si="2"/>
        <v>1.67</v>
      </c>
      <c r="L48" s="30">
        <f t="shared" si="3"/>
        <v>-0.06999999999999984</v>
      </c>
      <c r="M48" s="31">
        <f t="shared" si="4"/>
        <v>0.8</v>
      </c>
    </row>
    <row r="49" spans="1:13" ht="15" customHeight="1">
      <c r="A49" s="13"/>
      <c r="H49" s="12"/>
      <c r="K49" s="29">
        <f t="shared" si="2"/>
        <v>1.67</v>
      </c>
      <c r="L49" s="30">
        <f t="shared" si="3"/>
        <v>-0.06999999999999984</v>
      </c>
      <c r="M49" s="31">
        <f t="shared" si="4"/>
        <v>0.8</v>
      </c>
    </row>
    <row r="50" spans="1:13" ht="15" customHeight="1">
      <c r="A50" s="13"/>
      <c r="H50" s="12"/>
      <c r="K50" s="29">
        <f t="shared" si="2"/>
        <v>1.67</v>
      </c>
      <c r="L50" s="30">
        <f t="shared" si="3"/>
        <v>-0.06999999999999984</v>
      </c>
      <c r="M50" s="31">
        <f t="shared" si="4"/>
        <v>0.8</v>
      </c>
    </row>
    <row r="51" spans="1:13" ht="15" customHeight="1">
      <c r="A51" s="13"/>
      <c r="H51" s="12"/>
      <c r="K51" s="29">
        <f t="shared" si="2"/>
        <v>1.67</v>
      </c>
      <c r="L51" s="30">
        <f t="shared" si="3"/>
        <v>-0.06999999999999984</v>
      </c>
      <c r="M51" s="31">
        <f t="shared" si="4"/>
        <v>0.8</v>
      </c>
    </row>
    <row r="52" spans="1:13" ht="15" customHeight="1">
      <c r="A52" s="13"/>
      <c r="H52" s="12"/>
      <c r="K52" s="29">
        <f t="shared" si="2"/>
        <v>1.67</v>
      </c>
      <c r="L52" s="30">
        <f t="shared" si="3"/>
        <v>-0.06999999999999984</v>
      </c>
      <c r="M52" s="31">
        <f t="shared" si="4"/>
        <v>0.8</v>
      </c>
    </row>
    <row r="53" spans="1:13" ht="15" customHeight="1">
      <c r="A53" s="13"/>
      <c r="H53" s="12"/>
      <c r="K53" s="29">
        <f t="shared" si="2"/>
        <v>1.67</v>
      </c>
      <c r="L53" s="30">
        <f t="shared" si="3"/>
        <v>-0.06999999999999984</v>
      </c>
      <c r="M53" s="31">
        <f t="shared" si="4"/>
        <v>0.8</v>
      </c>
    </row>
    <row r="54" spans="1:13" ht="15">
      <c r="A54" s="13"/>
      <c r="H54" s="12"/>
      <c r="K54" s="29">
        <f t="shared" si="2"/>
        <v>1.67</v>
      </c>
      <c r="L54" s="30">
        <f t="shared" si="3"/>
        <v>-0.06999999999999984</v>
      </c>
      <c r="M54" s="31">
        <f t="shared" si="4"/>
        <v>0.8</v>
      </c>
    </row>
    <row r="55" spans="1:13" ht="15">
      <c r="A55" s="13"/>
      <c r="H55" s="12"/>
      <c r="K55" s="32">
        <f t="shared" si="2"/>
        <v>1.67</v>
      </c>
      <c r="L55" s="33">
        <f t="shared" si="3"/>
        <v>-0.06999999999999984</v>
      </c>
      <c r="M55" s="34">
        <f t="shared" si="4"/>
        <v>0.8</v>
      </c>
    </row>
    <row r="56" spans="1:8" ht="15">
      <c r="A56" s="13"/>
      <c r="H56" s="12"/>
    </row>
    <row r="57" spans="1:8" ht="15">
      <c r="A57" s="13"/>
      <c r="H57" s="12"/>
    </row>
    <row r="58" spans="1:13" ht="15">
      <c r="A58" s="13"/>
      <c r="H58" s="12"/>
      <c r="K58" s="6" t="s">
        <v>22</v>
      </c>
      <c r="L58" s="23" t="s">
        <v>23</v>
      </c>
      <c r="M58" s="25" t="s">
        <v>25</v>
      </c>
    </row>
    <row r="59" spans="1:13" ht="15">
      <c r="A59" s="13"/>
      <c r="H59" s="12"/>
      <c r="K59" s="26">
        <f aca="true" t="shared" si="5" ref="K59:K70">B$39</f>
        <v>3.165</v>
      </c>
      <c r="L59" s="27">
        <f aca="true" t="shared" si="6" ref="L59:L70">B$42</f>
        <v>0</v>
      </c>
      <c r="M59" s="28">
        <f aca="true" t="shared" si="7" ref="M59:M70">H$19</f>
        <v>1.5</v>
      </c>
    </row>
    <row r="60" spans="1:13" ht="15">
      <c r="A60" s="13"/>
      <c r="H60" s="12"/>
      <c r="K60" s="29">
        <f t="shared" si="5"/>
        <v>3.165</v>
      </c>
      <c r="L60" s="30">
        <f t="shared" si="6"/>
        <v>0</v>
      </c>
      <c r="M60" s="31">
        <f t="shared" si="7"/>
        <v>1.5</v>
      </c>
    </row>
    <row r="61" spans="1:13" ht="15">
      <c r="A61" s="13"/>
      <c r="H61" s="12"/>
      <c r="K61" s="29">
        <f t="shared" si="5"/>
        <v>3.165</v>
      </c>
      <c r="L61" s="30">
        <f t="shared" si="6"/>
        <v>0</v>
      </c>
      <c r="M61" s="31">
        <f t="shared" si="7"/>
        <v>1.5</v>
      </c>
    </row>
    <row r="62" spans="1:13" ht="15">
      <c r="A62" s="13"/>
      <c r="H62" s="12"/>
      <c r="K62" s="29">
        <f t="shared" si="5"/>
        <v>3.165</v>
      </c>
      <c r="L62" s="30">
        <f t="shared" si="6"/>
        <v>0</v>
      </c>
      <c r="M62" s="31">
        <f t="shared" si="7"/>
        <v>1.5</v>
      </c>
    </row>
    <row r="63" spans="1:13" ht="15">
      <c r="A63" s="19"/>
      <c r="B63" s="15"/>
      <c r="C63" s="15"/>
      <c r="D63" s="15"/>
      <c r="E63" s="15"/>
      <c r="F63" s="15"/>
      <c r="G63" s="15"/>
      <c r="H63" s="16"/>
      <c r="K63" s="29">
        <f t="shared" si="5"/>
        <v>3.165</v>
      </c>
      <c r="L63" s="30">
        <f t="shared" si="6"/>
        <v>0</v>
      </c>
      <c r="M63" s="31">
        <f t="shared" si="7"/>
        <v>1.5</v>
      </c>
    </row>
    <row r="64" spans="11:13" ht="15" customHeight="1">
      <c r="K64" s="29">
        <f t="shared" si="5"/>
        <v>3.165</v>
      </c>
      <c r="L64" s="30">
        <f t="shared" si="6"/>
        <v>0</v>
      </c>
      <c r="M64" s="31">
        <f t="shared" si="7"/>
        <v>1.5</v>
      </c>
    </row>
    <row r="65" spans="11:13" ht="15" customHeight="1">
      <c r="K65" s="29">
        <f t="shared" si="5"/>
        <v>3.165</v>
      </c>
      <c r="L65" s="30">
        <f t="shared" si="6"/>
        <v>0</v>
      </c>
      <c r="M65" s="31">
        <f t="shared" si="7"/>
        <v>1.5</v>
      </c>
    </row>
    <row r="66" spans="1:13" ht="19.5" customHeight="1">
      <c r="A66" s="8" t="s">
        <v>19</v>
      </c>
      <c r="B66" s="9"/>
      <c r="C66" s="9"/>
      <c r="D66" s="9"/>
      <c r="E66" s="9"/>
      <c r="F66" s="9"/>
      <c r="G66" s="9"/>
      <c r="H66" s="10"/>
      <c r="K66" s="29">
        <f t="shared" si="5"/>
        <v>3.165</v>
      </c>
      <c r="L66" s="30">
        <f t="shared" si="6"/>
        <v>0</v>
      </c>
      <c r="M66" s="31">
        <f t="shared" si="7"/>
        <v>1.5</v>
      </c>
    </row>
    <row r="67" spans="1:13" ht="19.5" customHeight="1">
      <c r="A67" s="56"/>
      <c r="H67" s="12"/>
      <c r="K67" s="29">
        <f t="shared" si="5"/>
        <v>3.165</v>
      </c>
      <c r="L67" s="30">
        <f t="shared" si="6"/>
        <v>0</v>
      </c>
      <c r="M67" s="31">
        <f t="shared" si="7"/>
        <v>1.5</v>
      </c>
    </row>
    <row r="68" spans="1:13" ht="15">
      <c r="A68" s="13"/>
      <c r="H68" s="12"/>
      <c r="K68" s="29">
        <f t="shared" si="5"/>
        <v>3.165</v>
      </c>
      <c r="L68" s="30">
        <f t="shared" si="6"/>
        <v>0</v>
      </c>
      <c r="M68" s="31">
        <f t="shared" si="7"/>
        <v>1.5</v>
      </c>
    </row>
    <row r="69" spans="1:13" ht="15">
      <c r="A69" s="13"/>
      <c r="H69" s="12"/>
      <c r="K69" s="29">
        <f t="shared" si="5"/>
        <v>3.165</v>
      </c>
      <c r="L69" s="30">
        <f t="shared" si="6"/>
        <v>0</v>
      </c>
      <c r="M69" s="31">
        <f t="shared" si="7"/>
        <v>1.5</v>
      </c>
    </row>
    <row r="70" spans="1:13" ht="15">
      <c r="A70" s="13"/>
      <c r="H70" s="12"/>
      <c r="K70" s="32">
        <f t="shared" si="5"/>
        <v>3.165</v>
      </c>
      <c r="L70" s="33">
        <f t="shared" si="6"/>
        <v>0</v>
      </c>
      <c r="M70" s="34">
        <f t="shared" si="7"/>
        <v>1.5</v>
      </c>
    </row>
    <row r="71" spans="1:8" ht="13.5" customHeight="1">
      <c r="A71" s="13"/>
      <c r="H71" s="12"/>
    </row>
    <row r="72" spans="1:8" ht="13.5" customHeight="1">
      <c r="A72" s="13"/>
      <c r="H72" s="12"/>
    </row>
    <row r="73" spans="1:8" ht="13.5" customHeight="1">
      <c r="A73" s="13"/>
      <c r="H73" s="12"/>
    </row>
    <row r="74" spans="1:8" ht="15">
      <c r="A74" s="13"/>
      <c r="H74" s="12"/>
    </row>
    <row r="75" spans="1:8" ht="13.5" customHeight="1">
      <c r="A75" s="13"/>
      <c r="H75" s="12"/>
    </row>
    <row r="76" spans="1:8" ht="15">
      <c r="A76" s="13"/>
      <c r="H76" s="12"/>
    </row>
    <row r="77" spans="1:8" ht="15">
      <c r="A77" s="13"/>
      <c r="H77" s="12"/>
    </row>
    <row r="78" spans="1:8" ht="15">
      <c r="A78" s="13"/>
      <c r="H78" s="12"/>
    </row>
    <row r="79" spans="1:8" ht="15">
      <c r="A79" s="13"/>
      <c r="H79" s="12"/>
    </row>
    <row r="80" spans="1:8" ht="15">
      <c r="A80" s="13"/>
      <c r="H80" s="12"/>
    </row>
    <row r="81" spans="1:8" ht="15">
      <c r="A81" s="13"/>
      <c r="H81" s="12"/>
    </row>
    <row r="82" spans="1:8" ht="15">
      <c r="A82" s="13"/>
      <c r="H82" s="12"/>
    </row>
    <row r="83" spans="1:8" ht="15">
      <c r="A83" s="13"/>
      <c r="H83" s="12"/>
    </row>
    <row r="84" spans="1:8" ht="15">
      <c r="A84" s="13"/>
      <c r="H84" s="12"/>
    </row>
    <row r="85" spans="1:8" ht="15">
      <c r="A85" s="13"/>
      <c r="H85" s="12"/>
    </row>
    <row r="86" spans="1:8" ht="15">
      <c r="A86" s="19"/>
      <c r="B86" s="15"/>
      <c r="C86" s="15"/>
      <c r="D86" s="15"/>
      <c r="E86" s="15"/>
      <c r="F86" s="15"/>
      <c r="G86" s="15"/>
      <c r="H86" s="16"/>
    </row>
    <row r="87" ht="18">
      <c r="B87" s="20"/>
    </row>
    <row r="88" ht="18">
      <c r="B88" s="21"/>
    </row>
  </sheetData>
  <mergeCells count="2">
    <mergeCell ref="B9:F9"/>
    <mergeCell ref="B10:F10"/>
  </mergeCells>
  <printOptions/>
  <pageMargins left="0.75" right="0.5" top="0.75" bottom="0.5" header="0.5" footer="0.5"/>
  <pageSetup fitToHeight="1" fitToWidth="1" horizontalDpi="600" verticalDpi="600" orientation="portrait" scale="53" r:id="rId2"/>
  <headerFooter alignWithMargins="0">
    <oddHeader>&amp;L&amp;16File - &amp;F&amp;R&amp;16As of: &amp;D -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tabSelected="1" zoomScale="60" zoomScaleNormal="60" zoomScaleSheetLayoutView="70" workbookViewId="0" topLeftCell="A1">
      <selection activeCell="B10" sqref="B10:F10"/>
    </sheetView>
  </sheetViews>
  <sheetFormatPr defaultColWidth="9.77734375" defaultRowHeight="15"/>
  <sheetData>
    <row r="1" spans="1:8" ht="18">
      <c r="A1" s="3" t="s">
        <v>0</v>
      </c>
      <c r="B1" s="4"/>
      <c r="C1" s="4"/>
      <c r="D1" s="4"/>
      <c r="E1" s="4"/>
      <c r="F1" s="4"/>
      <c r="G1" s="4"/>
      <c r="H1" s="4"/>
    </row>
    <row r="2" spans="1:8" ht="15">
      <c r="A2" s="1" t="s">
        <v>32</v>
      </c>
      <c r="H2" s="2" t="s">
        <v>1</v>
      </c>
    </row>
    <row r="3" spans="1:8" ht="15">
      <c r="A3" s="1" t="s">
        <v>27</v>
      </c>
      <c r="H3" s="2" t="s">
        <v>33</v>
      </c>
    </row>
    <row r="4" ht="15.75">
      <c r="A4" s="54"/>
    </row>
    <row r="5" spans="1:8" ht="18">
      <c r="A5" s="5" t="s">
        <v>45</v>
      </c>
      <c r="B5" s="4"/>
      <c r="C5" s="4"/>
      <c r="D5" s="4"/>
      <c r="E5" s="4"/>
      <c r="F5" s="4"/>
      <c r="G5" s="4"/>
      <c r="H5" s="4"/>
    </row>
    <row r="6" spans="1:8" ht="15">
      <c r="A6" s="62" t="str">
        <f>AnalystBefore!A6</f>
        <v>Based on case submitted by Anita B. Bak and Kuan-Ju Chiu</v>
      </c>
      <c r="B6" s="4"/>
      <c r="C6" s="4"/>
      <c r="D6" s="4"/>
      <c r="E6" s="4"/>
      <c r="F6" s="4"/>
      <c r="G6" s="4"/>
      <c r="H6" s="4"/>
    </row>
    <row r="8" spans="1:7" ht="15">
      <c r="A8" s="47" t="s">
        <v>41</v>
      </c>
      <c r="B8" s="9"/>
      <c r="C8" s="9"/>
      <c r="D8" s="9"/>
      <c r="E8" s="9"/>
      <c r="F8" s="9"/>
      <c r="G8" s="10"/>
    </row>
    <row r="9" spans="1:8" ht="15">
      <c r="A9" s="48" t="s">
        <v>2</v>
      </c>
      <c r="B9" s="80" t="str">
        <f>EditorBefore!B9</f>
        <v>Editor Error Rate</v>
      </c>
      <c r="C9" s="81"/>
      <c r="D9" s="81"/>
      <c r="E9" s="81"/>
      <c r="F9" s="82"/>
      <c r="G9" s="49"/>
      <c r="H9" s="50"/>
    </row>
    <row r="10" spans="1:8" ht="15">
      <c r="A10" s="51" t="s">
        <v>4</v>
      </c>
      <c r="B10" s="86"/>
      <c r="C10" s="84"/>
      <c r="D10" s="84"/>
      <c r="E10" s="84"/>
      <c r="F10" s="85"/>
      <c r="G10" s="7" t="s">
        <v>26</v>
      </c>
      <c r="H10" s="52" t="s">
        <v>6</v>
      </c>
    </row>
    <row r="11" spans="1:8" ht="15">
      <c r="A11" s="25">
        <v>1</v>
      </c>
      <c r="B11" s="26">
        <v>1</v>
      </c>
      <c r="C11" s="27">
        <v>0.5</v>
      </c>
      <c r="D11" s="27">
        <v>0.75</v>
      </c>
      <c r="E11" s="27">
        <v>1.25</v>
      </c>
      <c r="F11" s="28">
        <v>1.5</v>
      </c>
      <c r="G11" s="75">
        <f aca="true" t="shared" si="0" ref="G11:G18">AVERAGE(B11:F11)</f>
        <v>1</v>
      </c>
      <c r="H11" s="79">
        <f aca="true" t="shared" si="1" ref="H11:H18">MAX(B11:F11)-MIN(B11:F11)</f>
        <v>1</v>
      </c>
    </row>
    <row r="12" spans="1:8" ht="15">
      <c r="A12" s="43">
        <v>2</v>
      </c>
      <c r="B12" s="29">
        <v>1.5</v>
      </c>
      <c r="C12" s="30">
        <v>1.25</v>
      </c>
      <c r="D12" s="30">
        <v>0.75</v>
      </c>
      <c r="E12" s="30">
        <v>0.75</v>
      </c>
      <c r="F12" s="31">
        <v>1.25</v>
      </c>
      <c r="G12" s="75">
        <f t="shared" si="0"/>
        <v>1.1</v>
      </c>
      <c r="H12" s="79">
        <f t="shared" si="1"/>
        <v>0.75</v>
      </c>
    </row>
    <row r="13" spans="1:8" ht="15">
      <c r="A13" s="43">
        <v>3</v>
      </c>
      <c r="B13" s="29">
        <v>1</v>
      </c>
      <c r="C13" s="30">
        <v>1</v>
      </c>
      <c r="D13" s="30">
        <v>0.25</v>
      </c>
      <c r="E13" s="30">
        <v>1</v>
      </c>
      <c r="F13" s="31">
        <v>1.25</v>
      </c>
      <c r="G13" s="75">
        <f t="shared" si="0"/>
        <v>0.9</v>
      </c>
      <c r="H13" s="79">
        <f t="shared" si="1"/>
        <v>1</v>
      </c>
    </row>
    <row r="14" spans="1:8" ht="15">
      <c r="A14" s="43">
        <v>4</v>
      </c>
      <c r="B14" s="29">
        <v>1</v>
      </c>
      <c r="C14" s="30">
        <v>1.5</v>
      </c>
      <c r="D14" s="30">
        <v>1</v>
      </c>
      <c r="E14" s="30">
        <v>1</v>
      </c>
      <c r="F14" s="31">
        <v>1</v>
      </c>
      <c r="G14" s="75">
        <f t="shared" si="0"/>
        <v>1.1</v>
      </c>
      <c r="H14" s="79">
        <f t="shared" si="1"/>
        <v>0.5</v>
      </c>
    </row>
    <row r="15" spans="1:8" ht="15">
      <c r="A15" s="43">
        <v>5</v>
      </c>
      <c r="B15" s="29">
        <v>0.75</v>
      </c>
      <c r="C15" s="30">
        <v>0.75</v>
      </c>
      <c r="D15" s="30">
        <v>1</v>
      </c>
      <c r="E15" s="30">
        <v>0.25</v>
      </c>
      <c r="F15" s="31">
        <v>1.25</v>
      </c>
      <c r="G15" s="75">
        <f t="shared" si="0"/>
        <v>0.8</v>
      </c>
      <c r="H15" s="79">
        <f t="shared" si="1"/>
        <v>1</v>
      </c>
    </row>
    <row r="16" spans="1:8" ht="15">
      <c r="A16" s="43">
        <v>6</v>
      </c>
      <c r="B16" s="29">
        <v>1.25</v>
      </c>
      <c r="C16" s="30">
        <v>1</v>
      </c>
      <c r="D16" s="30">
        <v>0.75</v>
      </c>
      <c r="E16" s="30">
        <v>1</v>
      </c>
      <c r="F16" s="31">
        <v>1.25</v>
      </c>
      <c r="G16" s="75">
        <f t="shared" si="0"/>
        <v>1.05</v>
      </c>
      <c r="H16" s="79">
        <f t="shared" si="1"/>
        <v>0.5</v>
      </c>
    </row>
    <row r="17" spans="1:8" ht="15">
      <c r="A17" s="43">
        <v>7</v>
      </c>
      <c r="B17" s="29">
        <v>0.75</v>
      </c>
      <c r="C17" s="30">
        <v>0.75</v>
      </c>
      <c r="D17" s="30">
        <v>1.5</v>
      </c>
      <c r="E17" s="30">
        <v>0.75</v>
      </c>
      <c r="F17" s="31">
        <v>1</v>
      </c>
      <c r="G17" s="75">
        <f t="shared" si="0"/>
        <v>0.95</v>
      </c>
      <c r="H17" s="79">
        <f t="shared" si="1"/>
        <v>0.75</v>
      </c>
    </row>
    <row r="18" spans="1:8" ht="15">
      <c r="A18" s="38">
        <v>8</v>
      </c>
      <c r="B18" s="32">
        <v>1</v>
      </c>
      <c r="C18" s="33">
        <v>1.5</v>
      </c>
      <c r="D18" s="33">
        <v>1.25</v>
      </c>
      <c r="E18" s="33">
        <v>0.5</v>
      </c>
      <c r="F18" s="34">
        <v>0.75</v>
      </c>
      <c r="G18" s="75">
        <f t="shared" si="0"/>
        <v>1</v>
      </c>
      <c r="H18" s="79">
        <f t="shared" si="1"/>
        <v>1</v>
      </c>
    </row>
    <row r="19" spans="1:8" ht="15">
      <c r="A19" s="39"/>
      <c r="B19" s="40"/>
      <c r="C19" s="40"/>
      <c r="D19" s="40"/>
      <c r="E19" s="40"/>
      <c r="F19" s="38" t="s">
        <v>5</v>
      </c>
      <c r="G19" s="76">
        <f>AVERAGE(G11:G18)</f>
        <v>0.9874999999999999</v>
      </c>
      <c r="H19" s="60">
        <f>AVERAGE(H11:H18)</f>
        <v>0.8125</v>
      </c>
    </row>
    <row r="20" spans="1:8" ht="15">
      <c r="A20" s="39" t="str">
        <f>EditorBefore!A20</f>
        <v>The previous editor rate was 1.00%.</v>
      </c>
      <c r="B20" s="40"/>
      <c r="C20" s="40"/>
      <c r="D20" s="40"/>
      <c r="E20" s="40"/>
      <c r="F20" s="37"/>
      <c r="G20" s="35"/>
      <c r="H20" s="45"/>
    </row>
    <row r="21" spans="1:8" ht="15">
      <c r="A21" s="39" t="s">
        <v>49</v>
      </c>
      <c r="B21" s="40"/>
      <c r="C21" s="40"/>
      <c r="D21" s="40"/>
      <c r="E21" s="40"/>
      <c r="F21" s="37"/>
      <c r="G21" s="35"/>
      <c r="H21" s="45"/>
    </row>
    <row r="22" spans="1:8" ht="15">
      <c r="A22" s="41"/>
      <c r="B22" s="53" t="s">
        <v>3</v>
      </c>
      <c r="C22" s="61">
        <v>1</v>
      </c>
      <c r="D22" s="42"/>
      <c r="E22" s="42"/>
      <c r="F22" s="44"/>
      <c r="G22" s="36"/>
      <c r="H22" s="46"/>
    </row>
    <row r="23" spans="6:8" ht="15">
      <c r="F23" s="37"/>
      <c r="G23" s="35"/>
      <c r="H23" s="35"/>
    </row>
    <row r="24" ht="15" hidden="1"/>
    <row r="26" spans="1:8" ht="20.25">
      <c r="A26" s="63" t="s">
        <v>7</v>
      </c>
      <c r="B26" s="64"/>
      <c r="C26" s="64"/>
      <c r="D26" s="64"/>
      <c r="E26" s="64"/>
      <c r="F26" s="64"/>
      <c r="G26" s="64"/>
      <c r="H26" s="65"/>
    </row>
    <row r="27" spans="1:8" ht="15">
      <c r="A27" s="22" t="str">
        <f>AnalystBefore!A27</f>
        <v>   From Table 4.1 page 144, for n=5,  A_2 =</v>
      </c>
      <c r="B27" s="40"/>
      <c r="C27" s="40"/>
      <c r="D27" s="66"/>
      <c r="E27" s="40">
        <v>0.58</v>
      </c>
      <c r="F27" s="40"/>
      <c r="G27" s="40"/>
      <c r="H27" s="67"/>
    </row>
    <row r="28" spans="1:8" ht="15">
      <c r="A28" s="68" t="s">
        <v>8</v>
      </c>
      <c r="B28" s="40"/>
      <c r="C28" s="40"/>
      <c r="D28" s="40"/>
      <c r="E28" s="40"/>
      <c r="F28" s="40"/>
      <c r="G28" s="40"/>
      <c r="H28" s="67"/>
    </row>
    <row r="29" spans="1:8" ht="15.75">
      <c r="A29" s="68" t="s">
        <v>9</v>
      </c>
      <c r="B29" s="40"/>
      <c r="C29" s="69">
        <f>X_BAR_BAR+A_2*R_BAR</f>
        <v>1.47125</v>
      </c>
      <c r="D29" s="40"/>
      <c r="E29" s="70" t="s">
        <v>28</v>
      </c>
      <c r="F29" s="40"/>
      <c r="G29" s="40"/>
      <c r="H29" s="67"/>
    </row>
    <row r="30" spans="1:8" ht="15">
      <c r="A30" s="39"/>
      <c r="B30" s="40"/>
      <c r="C30" s="40"/>
      <c r="D30" s="40"/>
      <c r="E30" s="40"/>
      <c r="F30" s="40"/>
      <c r="G30" s="40"/>
      <c r="H30" s="67"/>
    </row>
    <row r="31" spans="1:8" ht="15">
      <c r="A31" s="68" t="s">
        <v>10</v>
      </c>
      <c r="B31" s="40"/>
      <c r="C31" s="40"/>
      <c r="D31" s="40"/>
      <c r="E31" s="40"/>
      <c r="F31" s="40"/>
      <c r="G31" s="40"/>
      <c r="H31" s="67"/>
    </row>
    <row r="32" spans="1:8" ht="15.75">
      <c r="A32" s="71" t="s">
        <v>11</v>
      </c>
      <c r="B32" s="42"/>
      <c r="C32" s="72">
        <f>X_BAR_BAR-A_2*R_BAR</f>
        <v>0.52875</v>
      </c>
      <c r="D32" s="42"/>
      <c r="E32" s="73" t="s">
        <v>29</v>
      </c>
      <c r="F32" s="42"/>
      <c r="G32" s="42"/>
      <c r="H32" s="74"/>
    </row>
    <row r="35" spans="1:8" ht="20.25">
      <c r="A35" s="8" t="s">
        <v>12</v>
      </c>
      <c r="B35" s="9"/>
      <c r="C35" s="9"/>
      <c r="D35" s="9"/>
      <c r="E35" s="9"/>
      <c r="F35" s="9"/>
      <c r="G35" s="9"/>
      <c r="H35" s="10"/>
    </row>
    <row r="36" spans="1:8" ht="15">
      <c r="A36" s="11" t="str">
        <f>AnalystBefore!A36</f>
        <v>   From Table 4.1 page 144, for n=5, D_4 =</v>
      </c>
      <c r="E36">
        <v>2.11</v>
      </c>
      <c r="H36" s="12"/>
    </row>
    <row r="37" spans="1:8" ht="15">
      <c r="A37" s="13"/>
      <c r="D37" s="1" t="s">
        <v>13</v>
      </c>
      <c r="E37">
        <v>0</v>
      </c>
      <c r="H37" s="12"/>
    </row>
    <row r="38" spans="1:8" ht="15">
      <c r="A38" s="11" t="s">
        <v>14</v>
      </c>
      <c r="H38" s="12"/>
    </row>
    <row r="39" spans="1:8" ht="15" customHeight="1">
      <c r="A39" s="11" t="s">
        <v>15</v>
      </c>
      <c r="B39" s="77">
        <f>D_4*R_BAR</f>
        <v>1.714375</v>
      </c>
      <c r="D39" s="54" t="s">
        <v>30</v>
      </c>
      <c r="H39" s="12"/>
    </row>
    <row r="40" spans="1:8" ht="15" customHeight="1">
      <c r="A40" s="13"/>
      <c r="H40" s="12"/>
    </row>
    <row r="41" spans="1:8" ht="15" customHeight="1">
      <c r="A41" s="11" t="s">
        <v>16</v>
      </c>
      <c r="H41" s="12"/>
    </row>
    <row r="42" spans="1:8" ht="15" customHeight="1">
      <c r="A42" s="14" t="s">
        <v>17</v>
      </c>
      <c r="B42" s="78">
        <f>D_3*R_BAR</f>
        <v>0</v>
      </c>
      <c r="C42" s="15"/>
      <c r="D42" s="55" t="s">
        <v>31</v>
      </c>
      <c r="E42" s="15"/>
      <c r="F42" s="15"/>
      <c r="G42" s="15"/>
      <c r="H42" s="16"/>
    </row>
    <row r="43" spans="11:13" ht="15" customHeight="1">
      <c r="K43" s="6" t="s">
        <v>20</v>
      </c>
      <c r="L43" s="23" t="s">
        <v>21</v>
      </c>
      <c r="M43" s="24" t="s">
        <v>24</v>
      </c>
    </row>
    <row r="44" spans="11:13" ht="15" customHeight="1">
      <c r="K44" s="26">
        <f aca="true" t="shared" si="2" ref="K44:K55">C$29</f>
        <v>1.47125</v>
      </c>
      <c r="L44" s="27">
        <f aca="true" t="shared" si="3" ref="L44:L55">C$32</f>
        <v>0.52875</v>
      </c>
      <c r="M44" s="28">
        <f aca="true" t="shared" si="4" ref="M44:M55">C$22</f>
        <v>1</v>
      </c>
    </row>
    <row r="45" spans="1:13" ht="19.5" customHeight="1">
      <c r="A45" s="8" t="s">
        <v>18</v>
      </c>
      <c r="B45" s="9"/>
      <c r="C45" s="9"/>
      <c r="D45" s="9"/>
      <c r="E45" s="9"/>
      <c r="F45" s="9"/>
      <c r="G45" s="9"/>
      <c r="H45" s="10"/>
      <c r="K45" s="29">
        <f t="shared" si="2"/>
        <v>1.47125</v>
      </c>
      <c r="L45" s="30">
        <f t="shared" si="3"/>
        <v>0.52875</v>
      </c>
      <c r="M45" s="31">
        <f t="shared" si="4"/>
        <v>1</v>
      </c>
    </row>
    <row r="46" spans="1:13" ht="19.5" customHeight="1">
      <c r="A46" s="56"/>
      <c r="H46" s="12"/>
      <c r="K46" s="29">
        <f t="shared" si="2"/>
        <v>1.47125</v>
      </c>
      <c r="L46" s="30">
        <f t="shared" si="3"/>
        <v>0.52875</v>
      </c>
      <c r="M46" s="31">
        <f t="shared" si="4"/>
        <v>1</v>
      </c>
    </row>
    <row r="47" spans="1:13" ht="15" customHeight="1">
      <c r="A47" s="13"/>
      <c r="H47" s="12"/>
      <c r="K47" s="29">
        <f t="shared" si="2"/>
        <v>1.47125</v>
      </c>
      <c r="L47" s="30">
        <f t="shared" si="3"/>
        <v>0.52875</v>
      </c>
      <c r="M47" s="31">
        <f t="shared" si="4"/>
        <v>1</v>
      </c>
    </row>
    <row r="48" spans="1:13" ht="15" customHeight="1">
      <c r="A48" s="13"/>
      <c r="H48" s="12"/>
      <c r="K48" s="29">
        <f t="shared" si="2"/>
        <v>1.47125</v>
      </c>
      <c r="L48" s="30">
        <f t="shared" si="3"/>
        <v>0.52875</v>
      </c>
      <c r="M48" s="31">
        <f t="shared" si="4"/>
        <v>1</v>
      </c>
    </row>
    <row r="49" spans="1:13" ht="15" customHeight="1">
      <c r="A49" s="13"/>
      <c r="H49" s="12"/>
      <c r="K49" s="29">
        <f t="shared" si="2"/>
        <v>1.47125</v>
      </c>
      <c r="L49" s="30">
        <f t="shared" si="3"/>
        <v>0.52875</v>
      </c>
      <c r="M49" s="31">
        <f t="shared" si="4"/>
        <v>1</v>
      </c>
    </row>
    <row r="50" spans="1:13" ht="15" customHeight="1">
      <c r="A50" s="13"/>
      <c r="H50" s="12"/>
      <c r="K50" s="29">
        <f t="shared" si="2"/>
        <v>1.47125</v>
      </c>
      <c r="L50" s="30">
        <f t="shared" si="3"/>
        <v>0.52875</v>
      </c>
      <c r="M50" s="31">
        <f t="shared" si="4"/>
        <v>1</v>
      </c>
    </row>
    <row r="51" spans="1:13" ht="15" customHeight="1">
      <c r="A51" s="13"/>
      <c r="H51" s="12"/>
      <c r="K51" s="29">
        <f t="shared" si="2"/>
        <v>1.47125</v>
      </c>
      <c r="L51" s="30">
        <f t="shared" si="3"/>
        <v>0.52875</v>
      </c>
      <c r="M51" s="31">
        <f t="shared" si="4"/>
        <v>1</v>
      </c>
    </row>
    <row r="52" spans="1:13" ht="15" customHeight="1">
      <c r="A52" s="13"/>
      <c r="H52" s="12"/>
      <c r="K52" s="29">
        <f t="shared" si="2"/>
        <v>1.47125</v>
      </c>
      <c r="L52" s="30">
        <f t="shared" si="3"/>
        <v>0.52875</v>
      </c>
      <c r="M52" s="31">
        <f t="shared" si="4"/>
        <v>1</v>
      </c>
    </row>
    <row r="53" spans="1:13" ht="15" customHeight="1">
      <c r="A53" s="13"/>
      <c r="H53" s="12"/>
      <c r="K53" s="29">
        <f t="shared" si="2"/>
        <v>1.47125</v>
      </c>
      <c r="L53" s="30">
        <f t="shared" si="3"/>
        <v>0.52875</v>
      </c>
      <c r="M53" s="31">
        <f t="shared" si="4"/>
        <v>1</v>
      </c>
    </row>
    <row r="54" spans="1:13" ht="15">
      <c r="A54" s="13"/>
      <c r="H54" s="12"/>
      <c r="K54" s="29">
        <f t="shared" si="2"/>
        <v>1.47125</v>
      </c>
      <c r="L54" s="30">
        <f t="shared" si="3"/>
        <v>0.52875</v>
      </c>
      <c r="M54" s="31">
        <f t="shared" si="4"/>
        <v>1</v>
      </c>
    </row>
    <row r="55" spans="1:13" ht="15">
      <c r="A55" s="13"/>
      <c r="H55" s="12"/>
      <c r="K55" s="32">
        <f t="shared" si="2"/>
        <v>1.47125</v>
      </c>
      <c r="L55" s="33">
        <f t="shared" si="3"/>
        <v>0.52875</v>
      </c>
      <c r="M55" s="34">
        <f t="shared" si="4"/>
        <v>1</v>
      </c>
    </row>
    <row r="56" spans="1:8" ht="15">
      <c r="A56" s="13"/>
      <c r="H56" s="12"/>
    </row>
    <row r="57" spans="1:8" ht="15">
      <c r="A57" s="13"/>
      <c r="H57" s="12"/>
    </row>
    <row r="58" spans="1:13" ht="15">
      <c r="A58" s="13"/>
      <c r="H58" s="12"/>
      <c r="K58" s="6" t="s">
        <v>22</v>
      </c>
      <c r="L58" s="23" t="s">
        <v>23</v>
      </c>
      <c r="M58" s="25" t="s">
        <v>25</v>
      </c>
    </row>
    <row r="59" spans="1:13" ht="15">
      <c r="A59" s="13"/>
      <c r="H59" s="12"/>
      <c r="K59" s="26">
        <f aca="true" t="shared" si="5" ref="K59:K70">B$39</f>
        <v>1.714375</v>
      </c>
      <c r="L59" s="27">
        <f aca="true" t="shared" si="6" ref="L59:L70">B$42</f>
        <v>0</v>
      </c>
      <c r="M59" s="28">
        <f aca="true" t="shared" si="7" ref="M59:M70">H$19</f>
        <v>0.8125</v>
      </c>
    </row>
    <row r="60" spans="1:13" ht="15">
      <c r="A60" s="13"/>
      <c r="H60" s="12"/>
      <c r="K60" s="29">
        <f t="shared" si="5"/>
        <v>1.714375</v>
      </c>
      <c r="L60" s="30">
        <f t="shared" si="6"/>
        <v>0</v>
      </c>
      <c r="M60" s="31">
        <f t="shared" si="7"/>
        <v>0.8125</v>
      </c>
    </row>
    <row r="61" spans="1:13" ht="15">
      <c r="A61" s="13"/>
      <c r="H61" s="12"/>
      <c r="K61" s="29">
        <f t="shared" si="5"/>
        <v>1.714375</v>
      </c>
      <c r="L61" s="30">
        <f t="shared" si="6"/>
        <v>0</v>
      </c>
      <c r="M61" s="31">
        <f t="shared" si="7"/>
        <v>0.8125</v>
      </c>
    </row>
    <row r="62" spans="1:13" ht="15">
      <c r="A62" s="13"/>
      <c r="H62" s="12"/>
      <c r="K62" s="29">
        <f t="shared" si="5"/>
        <v>1.714375</v>
      </c>
      <c r="L62" s="30">
        <f t="shared" si="6"/>
        <v>0</v>
      </c>
      <c r="M62" s="31">
        <f t="shared" si="7"/>
        <v>0.8125</v>
      </c>
    </row>
    <row r="63" spans="1:13" ht="15">
      <c r="A63" s="19"/>
      <c r="B63" s="15"/>
      <c r="C63" s="15"/>
      <c r="D63" s="15"/>
      <c r="E63" s="15"/>
      <c r="F63" s="15"/>
      <c r="G63" s="15"/>
      <c r="H63" s="16"/>
      <c r="K63" s="29">
        <f t="shared" si="5"/>
        <v>1.714375</v>
      </c>
      <c r="L63" s="30">
        <f t="shared" si="6"/>
        <v>0</v>
      </c>
      <c r="M63" s="31">
        <f t="shared" si="7"/>
        <v>0.8125</v>
      </c>
    </row>
    <row r="64" spans="11:13" ht="15" customHeight="1">
      <c r="K64" s="29">
        <f t="shared" si="5"/>
        <v>1.714375</v>
      </c>
      <c r="L64" s="30">
        <f t="shared" si="6"/>
        <v>0</v>
      </c>
      <c r="M64" s="31">
        <f t="shared" si="7"/>
        <v>0.8125</v>
      </c>
    </row>
    <row r="65" spans="11:13" ht="15" customHeight="1">
      <c r="K65" s="29">
        <f t="shared" si="5"/>
        <v>1.714375</v>
      </c>
      <c r="L65" s="30">
        <f t="shared" si="6"/>
        <v>0</v>
      </c>
      <c r="M65" s="31">
        <f t="shared" si="7"/>
        <v>0.8125</v>
      </c>
    </row>
    <row r="66" spans="1:13" ht="19.5" customHeight="1">
      <c r="A66" s="8" t="s">
        <v>19</v>
      </c>
      <c r="B66" s="9"/>
      <c r="C66" s="9"/>
      <c r="D66" s="9"/>
      <c r="E66" s="9"/>
      <c r="F66" s="9"/>
      <c r="G66" s="9"/>
      <c r="H66" s="10"/>
      <c r="K66" s="29">
        <f t="shared" si="5"/>
        <v>1.714375</v>
      </c>
      <c r="L66" s="30">
        <f t="shared" si="6"/>
        <v>0</v>
      </c>
      <c r="M66" s="31">
        <f t="shared" si="7"/>
        <v>0.8125</v>
      </c>
    </row>
    <row r="67" spans="1:13" ht="19.5" customHeight="1">
      <c r="A67" s="56"/>
      <c r="H67" s="12"/>
      <c r="K67" s="29">
        <f t="shared" si="5"/>
        <v>1.714375</v>
      </c>
      <c r="L67" s="30">
        <f t="shared" si="6"/>
        <v>0</v>
      </c>
      <c r="M67" s="31">
        <f t="shared" si="7"/>
        <v>0.8125</v>
      </c>
    </row>
    <row r="68" spans="1:13" ht="15">
      <c r="A68" s="13"/>
      <c r="H68" s="12"/>
      <c r="K68" s="29">
        <f t="shared" si="5"/>
        <v>1.714375</v>
      </c>
      <c r="L68" s="30">
        <f t="shared" si="6"/>
        <v>0</v>
      </c>
      <c r="M68" s="31">
        <f t="shared" si="7"/>
        <v>0.8125</v>
      </c>
    </row>
    <row r="69" spans="1:13" ht="15">
      <c r="A69" s="13"/>
      <c r="H69" s="12"/>
      <c r="K69" s="29">
        <f t="shared" si="5"/>
        <v>1.714375</v>
      </c>
      <c r="L69" s="30">
        <f t="shared" si="6"/>
        <v>0</v>
      </c>
      <c r="M69" s="31">
        <f t="shared" si="7"/>
        <v>0.8125</v>
      </c>
    </row>
    <row r="70" spans="1:13" ht="15">
      <c r="A70" s="13"/>
      <c r="H70" s="12"/>
      <c r="K70" s="32">
        <f t="shared" si="5"/>
        <v>1.714375</v>
      </c>
      <c r="L70" s="33">
        <f t="shared" si="6"/>
        <v>0</v>
      </c>
      <c r="M70" s="34">
        <f t="shared" si="7"/>
        <v>0.8125</v>
      </c>
    </row>
    <row r="71" spans="1:8" ht="13.5" customHeight="1">
      <c r="A71" s="13"/>
      <c r="H71" s="12"/>
    </row>
    <row r="72" spans="1:8" ht="13.5" customHeight="1">
      <c r="A72" s="13"/>
      <c r="H72" s="12"/>
    </row>
    <row r="73" spans="1:8" ht="13.5" customHeight="1">
      <c r="A73" s="13"/>
      <c r="H73" s="12"/>
    </row>
    <row r="74" spans="1:8" ht="15">
      <c r="A74" s="13"/>
      <c r="H74" s="12"/>
    </row>
    <row r="75" spans="1:8" ht="13.5" customHeight="1">
      <c r="A75" s="13"/>
      <c r="H75" s="12"/>
    </row>
    <row r="76" spans="1:8" ht="15">
      <c r="A76" s="13"/>
      <c r="H76" s="12"/>
    </row>
    <row r="77" spans="1:8" ht="15">
      <c r="A77" s="13"/>
      <c r="H77" s="12"/>
    </row>
    <row r="78" spans="1:8" ht="15">
      <c r="A78" s="13"/>
      <c r="H78" s="12"/>
    </row>
    <row r="79" spans="1:8" ht="15">
      <c r="A79" s="13"/>
      <c r="H79" s="12"/>
    </row>
    <row r="80" spans="1:8" ht="15">
      <c r="A80" s="13"/>
      <c r="H80" s="12"/>
    </row>
    <row r="81" spans="1:8" ht="15">
      <c r="A81" s="13"/>
      <c r="H81" s="12"/>
    </row>
    <row r="82" spans="1:8" ht="15">
      <c r="A82" s="13"/>
      <c r="H82" s="12"/>
    </row>
    <row r="83" spans="1:8" ht="15">
      <c r="A83" s="13"/>
      <c r="H83" s="12"/>
    </row>
    <row r="84" spans="1:8" ht="15">
      <c r="A84" s="13"/>
      <c r="H84" s="12"/>
    </row>
    <row r="85" spans="1:8" ht="15">
      <c r="A85" s="13"/>
      <c r="H85" s="12"/>
    </row>
    <row r="86" spans="1:8" ht="15">
      <c r="A86" s="19"/>
      <c r="B86" s="15"/>
      <c r="C86" s="15"/>
      <c r="D86" s="15"/>
      <c r="E86" s="15"/>
      <c r="F86" s="15"/>
      <c r="G86" s="15"/>
      <c r="H86" s="16"/>
    </row>
    <row r="87" ht="18">
      <c r="B87" s="20"/>
    </row>
    <row r="88" ht="18">
      <c r="B88" s="21"/>
    </row>
  </sheetData>
  <mergeCells count="2">
    <mergeCell ref="B9:F9"/>
    <mergeCell ref="B10:F10"/>
  </mergeCells>
  <printOptions/>
  <pageMargins left="0.75" right="0.5" top="0.75" bottom="0.5" header="0.5" footer="0.5"/>
  <pageSetup fitToHeight="1" fitToWidth="1" horizontalDpi="600" verticalDpi="600" orientation="portrait" scale="53" r:id="rId2"/>
  <headerFooter alignWithMargins="0">
    <oddHeader>&amp;L&amp;16File - &amp;F&amp;R&amp;16As of: &amp;D -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AOMBakControlChartsPJL.xls</dc:title>
  <dc:subject/>
  <dc:creator>Patrick Lyons</dc:creator>
  <cp:keywords/>
  <dc:description/>
  <cp:lastModifiedBy>Patrick J. Lyons</cp:lastModifiedBy>
  <cp:lastPrinted>2006-11-20T01:57:59Z</cp:lastPrinted>
  <dcterms:created xsi:type="dcterms:W3CDTF">1998-09-16T17:43:58Z</dcterms:created>
  <dcterms:modified xsi:type="dcterms:W3CDTF">2006-11-20T02:58:23Z</dcterms:modified>
  <cp:category/>
  <cp:version/>
  <cp:contentType/>
  <cp:contentStatus/>
</cp:coreProperties>
</file>